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Clients\ASN\Docs livrés\2024 OA Radon Autoévaluation &amp; FAQ\"/>
    </mc:Choice>
  </mc:AlternateContent>
  <xr:revisionPtr revIDLastSave="0" documentId="8_{FC9FC379-A798-428E-8307-3BD56104E002}" xr6:coauthVersionLast="47" xr6:coauthVersionMax="47" xr10:uidLastSave="{00000000-0000-0000-0000-000000000000}"/>
  <bookViews>
    <workbookView xWindow="-120" yWindow="-120" windowWidth="24240" windowHeight="13290" tabRatio="875" xr2:uid="{00000000-000D-0000-FFFF-FFFF00000000}"/>
  </bookViews>
  <sheets>
    <sheet name="Introduction" sheetId="1" r:id="rId1"/>
    <sheet name="1- Général" sheetId="8" r:id="rId2"/>
    <sheet name="2- Structure" sheetId="10" r:id="rId3"/>
    <sheet name="3- Ressources" sheetId="11" r:id="rId4"/>
    <sheet name="4- Processus" sheetId="12" r:id="rId5"/>
    <sheet name="5- Gestion de la qualité" sheetId="13" r:id="rId6"/>
    <sheet name="6- Informations à transmettre" sheetId="15" r:id="rId7"/>
    <sheet name="Choix de réponse" sheetId="5" state="hidden" r:id="rId8"/>
  </sheets>
  <definedNames>
    <definedName name="Choix" localSheetId="1">'Choix de réponse'!$A$5:$A$9</definedName>
    <definedName name="Choix" localSheetId="2">'Choix de réponse'!$A$5:$A$9</definedName>
    <definedName name="Choix" localSheetId="3">'Choix de réponse'!$A$5:$A$9</definedName>
    <definedName name="Choix" localSheetId="4">'Choix de réponse'!$A$5:$A$9</definedName>
    <definedName name="Choix" localSheetId="5">'Choix de réponse'!$A$5:$A$9</definedName>
    <definedName name="Choix" localSheetId="6">'Choix de réponse'!$A$5:$A$9</definedName>
    <definedName name="_xlnm.Print_Titles" localSheetId="1">'1- Général'!$4:$4</definedName>
    <definedName name="_xlnm.Print_Titles" localSheetId="2">'2- Structure'!$4:$4</definedName>
    <definedName name="_xlnm.Print_Titles" localSheetId="3">'3- Ressources'!$4:$4</definedName>
    <definedName name="_xlnm.Print_Titles" localSheetId="4">'4- Processus'!$4:$4</definedName>
    <definedName name="_xlnm.Print_Titles" localSheetId="5">'5- Gestion de la qualité'!$4:$4</definedName>
    <definedName name="_xlnm.Print_Titles" localSheetId="6">'6- Informations à transmettre'!$4:$4</definedName>
    <definedName name="_xlnm.Print_Area" localSheetId="1">'1- Général'!$A$1:$D$18</definedName>
    <definedName name="_xlnm.Print_Area" localSheetId="2">'2- Structure'!$A$1:$D$21</definedName>
    <definedName name="_xlnm.Print_Area" localSheetId="3">'3- Ressources'!$A$1:$D$45</definedName>
    <definedName name="_xlnm.Print_Area" localSheetId="4">'4- Processus'!$A$1:$D$39</definedName>
    <definedName name="_xlnm.Print_Area" localSheetId="5">'5- Gestion de la qualité'!$A$1:$D$37</definedName>
    <definedName name="_xlnm.Print_Area" localSheetId="6">'6- Informations à transmettre'!$A$1:$D$8</definedName>
    <definedName name="_xlnm.Print_Area" localSheetId="0">Introduction!$A$1:$C$10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 i="15" l="1"/>
  <c r="K3" i="15"/>
  <c r="J3" i="15"/>
  <c r="I3" i="15"/>
  <c r="H3" i="15"/>
  <c r="L3" i="13" l="1"/>
  <c r="K3" i="13"/>
  <c r="J3" i="13"/>
  <c r="I3" i="13"/>
  <c r="H3" i="13"/>
  <c r="L3" i="12"/>
  <c r="K3" i="12"/>
  <c r="J3" i="12"/>
  <c r="I3" i="12"/>
  <c r="H3" i="12"/>
  <c r="L3" i="11"/>
  <c r="K3" i="11"/>
  <c r="J3" i="11"/>
  <c r="I3" i="11"/>
  <c r="H3" i="11"/>
  <c r="L3" i="10"/>
  <c r="K3" i="10"/>
  <c r="J3" i="10"/>
  <c r="I3" i="10"/>
  <c r="H3" i="10"/>
  <c r="L3" i="8"/>
  <c r="K3" i="8"/>
  <c r="J3" i="8"/>
  <c r="I3" i="8"/>
  <c r="H3" i="8"/>
  <c r="I3" i="1" l="1"/>
  <c r="J3" i="1"/>
  <c r="K3" i="1"/>
  <c r="L3" i="1"/>
  <c r="H3" i="1"/>
</calcChain>
</file>

<file path=xl/sharedStrings.xml><?xml version="1.0" encoding="utf-8"?>
<sst xmlns="http://schemas.openxmlformats.org/spreadsheetml/2006/main" count="469" uniqueCount="282">
  <si>
    <t xml:space="preserve">Identité de l'évaluateur : </t>
  </si>
  <si>
    <t>Exigences</t>
  </si>
  <si>
    <t>Non conforme</t>
  </si>
  <si>
    <t>Perfectible</t>
  </si>
  <si>
    <t>Conforme</t>
  </si>
  <si>
    <t>Non concerné</t>
  </si>
  <si>
    <t>[Prénom Nom]</t>
  </si>
  <si>
    <t>[Titre ou fonction]</t>
  </si>
  <si>
    <t>Niveau de conformité</t>
  </si>
  <si>
    <t>À remplir</t>
  </si>
  <si>
    <t>Sélectionnez...</t>
  </si>
  <si>
    <t>Réponses pour liste déroulante</t>
  </si>
  <si>
    <t>Références documentaires 
et commentaires</t>
  </si>
  <si>
    <t>Références normatives 
et réglementaires</t>
  </si>
  <si>
    <t>Confidentialité</t>
  </si>
  <si>
    <t xml:space="preserve">L'organisme a défini des dispositions pour assurer la confidentialité des informations </t>
  </si>
  <si>
    <t xml:space="preserve">L'organisme a averti ses clients que des informations peuvent être transmises à des inspecteurs de la radioprotection </t>
  </si>
  <si>
    <t>4.1.4 de la norme ISO/CEI 17020 de 2012</t>
  </si>
  <si>
    <t>4.2.2 de la norme ISO/CEI 17020 de 2012</t>
  </si>
  <si>
    <t>4.2.1 de la norme ISO/CEI 17020 de 2012</t>
  </si>
  <si>
    <t>L'organisme a établi une analyse de risques écrite</t>
  </si>
  <si>
    <t>Le personnel respecte les obligations d'impartialité et d'impartialité</t>
  </si>
  <si>
    <t>L'organisme a formalisé des règles de déontologie et confidentialité</t>
  </si>
  <si>
    <t>Si un risque pour l'impartialité est identifié, l'organisme peut démontrer comment il l'élimine ou le minimise</t>
  </si>
  <si>
    <t>L'organisme a  formalisé son engagement à exercer ses activités en toute impartialité</t>
  </si>
  <si>
    <t>L'organisme a diffusé son engagement à exercer ses activités en toute impartialité à son personnel</t>
  </si>
  <si>
    <t>Les informations obtenues auprès d'autres sources d'information que le client sont traitées comme confidentielles</t>
  </si>
  <si>
    <t>L'organisme a défini des dispositifs organisationnels et des procédures documentées garantissant une séparation adaptée des responsabilités et des comptabilités entre les activités de vérification et ses autres activités</t>
  </si>
  <si>
    <t xml:space="preserve">L'organisme s'est assuré que son engagement  est compris par le personnel et 
mis en œuvre </t>
  </si>
  <si>
    <t>Exigences administratives</t>
  </si>
  <si>
    <t>Organisation</t>
  </si>
  <si>
    <t xml:space="preserve">L'organisme est une entité juridique ou fait partie d'une entité juridique </t>
  </si>
  <si>
    <t>Dans le cas où l'organisme appartient à une entité juridique impliquée dans d'autres activités, l'organisme est identifiable à l'intérieur de cette entité</t>
  </si>
  <si>
    <t xml:space="preserve">L'organisme possède des documents qui décrivent ses activités et les documents externes applicables (réglementaires, normes…) </t>
  </si>
  <si>
    <t xml:space="preserve">L'organisme dispose de documents contractuels définissant sa prestation </t>
  </si>
  <si>
    <t>5.1.1 de la norme ISO/CEI 17020 de 2012</t>
  </si>
  <si>
    <t xml:space="preserve">5.1.4 de la norme ISO/CEI 17020 de 2012 </t>
  </si>
  <si>
    <t xml:space="preserve">5.1.5 de la norme ISO/CEI 17020 de 2012 </t>
  </si>
  <si>
    <t xml:space="preserve">L'organisme est structuré et géré de façon à préserver son impartialité </t>
  </si>
  <si>
    <t xml:space="preserve">L'organisme a défini des dispositions pour maintenir et améliorer les compétences techniques de son personnel et ses moyens de vérification </t>
  </si>
  <si>
    <t xml:space="preserve">L'organisme assure le maintien des compétences, notamment dans le cas où un vérificateur réalise peu de vérifications </t>
  </si>
  <si>
    <t xml:space="preserve">L'organisme exerce une veille technique </t>
  </si>
  <si>
    <t xml:space="preserve">L'organisme dispose d'un organigramme ou de documents à jour indiquant les fonctions et responsabilités du personnel réalisant des vérifications et l'émission de rapports </t>
  </si>
  <si>
    <t>Dans le cas où l'organisme appartient à une entité juridique impliquée dans d'autres activités, l'organisme a défini ses relations avec ces autres activités</t>
  </si>
  <si>
    <t>Le responsable technique est salarié de l'organisme</t>
  </si>
  <si>
    <t xml:space="preserve">Le responsable technique dispose des compétences techniques et du temps suffisant pour garantir la bonne réalisation des vérifications </t>
  </si>
  <si>
    <t xml:space="preserve">L'organisme a désigné nominativement des remplaçants du responsable technique </t>
  </si>
  <si>
    <t>L'organisme a défini les fonctions de chaque catégorie de personnel intervenant dans les activités de vérifications</t>
  </si>
  <si>
    <t>5.2.1 de la norme ISO/CEI 17020 de 2012</t>
  </si>
  <si>
    <t>5.2.4 de la norme ISO/CEI 17020 de 2012</t>
  </si>
  <si>
    <t>5.2.6 de la norme ISO/CEI 17020 de 2012</t>
  </si>
  <si>
    <t>5.2.7 de la norme ISO/CEI 17020 de 2012</t>
  </si>
  <si>
    <t>Général</t>
  </si>
  <si>
    <t>Structure</t>
  </si>
  <si>
    <t>L'organisme possède une assurance responsabilité civile ou des réserves financières suffisantes pour couvrir ses responsabilités découlant de ses vérifications</t>
  </si>
  <si>
    <t>Ressources</t>
  </si>
  <si>
    <t>Personnel</t>
  </si>
  <si>
    <t>Installations et équipements</t>
  </si>
  <si>
    <t>L'organisme dispose d'un nombre suffisant d'intervenants compétents</t>
  </si>
  <si>
    <t>L'organisme a défini des critères d'habilitation (sélection, formation, qualification) et de maintien (surveillance) de l'habilitation</t>
  </si>
  <si>
    <t>L'organisme a précisé à chaque inertervenant ses obligations, responsabilités et autorités</t>
  </si>
  <si>
    <t>Les intervenants disposent d'une habilitation à jour, délivrée par le responsable technique, précisant le champs de vérifications,la date de début et de fin d’habilitation, ainsi que l’identité de la personne ayant délivré l’habilitation</t>
  </si>
  <si>
    <t>La formation prévoit une période d'initiation, de tutorat et de formation continue</t>
  </si>
  <si>
    <t>La formation requise dépend de la capacité, des qualificiations, de l'expérience et des résultats de la surveillance</t>
  </si>
  <si>
    <t>La personne réalisant la survillance possède une bonne connaissance des méthodes et procédures d'inspection</t>
  </si>
  <si>
    <t>Tous les intervenants font l'objet au moins annuellement d'un examen de rapport et d'une observation sur site</t>
  </si>
  <si>
    <t>L'organisme tient à jour un planning de ses actions de surveillance</t>
  </si>
  <si>
    <t>La fréquence des actions de surveillance est augmentée dans le cas de changement réglemetnaire ou de détection de mauvaise exécution de vérifications</t>
  </si>
  <si>
    <t>Les résultats de la surveillance sont documentés</t>
  </si>
  <si>
    <t>L'organisme dispose des enregistrements en matière de surveillance, formation initiale, formation continue, connaissances techniques, aptitudes, expérience et autorité de chaque membre de son personnel impliqué dans des activités d'inspection</t>
  </si>
  <si>
    <t>Les personnes impliquées dans les activités de vérification ne sont influencées pas dans le résultat  de leur vérification par leur rémunération</t>
  </si>
  <si>
    <t>L'ensemble du personnel (interne ou externe) agit de façon impartiale</t>
  </si>
  <si>
    <t>L'ensemble du personnel (interne ou externe) repecte la confidentialité des informations</t>
  </si>
  <si>
    <t>L'organisme dispose d'une liste à jour des intervenants</t>
  </si>
  <si>
    <t>6.1.10 de la norme ISO/CEI 17020 de 2012</t>
  </si>
  <si>
    <t>6.1.11 de la norme ISO/CEI 17020 de 2012</t>
  </si>
  <si>
    <t>6.1.12 de la norme ISO/CEI 17020 de 2012</t>
  </si>
  <si>
    <t>6.1.13 de la norme ISO/CEI 17020 de 2012</t>
  </si>
  <si>
    <t>6.1.8 de la norme ISO/CEI 17020 de 2012</t>
  </si>
  <si>
    <t>6.1.7 de la norme ISO/CEI 17020 de 2012</t>
  </si>
  <si>
    <t>6.1.6 de la norme ISO/CEI 17020 de 2012</t>
  </si>
  <si>
    <t>6.1.4 de la norme ISO/CEI 17020 de 2012</t>
  </si>
  <si>
    <t>Sous-traitance</t>
  </si>
  <si>
    <t xml:space="preserve">L'organisme ne recourt à la sous-traitance qu'en cas de motifs justifiés </t>
  </si>
  <si>
    <t>L'organisme est responsable de la détermination de la conformité</t>
  </si>
  <si>
    <t>Les enregistrements relatifs aux compétences du sous traitant, ainsi que les preuves de la conformité à la présente décisions sont conservés</t>
  </si>
  <si>
    <t>6.3.1 de la norme ISO/CEI 17020 de 2012</t>
  </si>
  <si>
    <t>6.3.2 de la norme ISO/CEI 17020 de 2012</t>
  </si>
  <si>
    <t>6.3.3 de la norme ISO/CEI 17020 de 2012</t>
  </si>
  <si>
    <t>6.3.4 de la norme ISO/CEI 17020 de 2012</t>
  </si>
  <si>
    <t>L'organisme dispose d'installations et d'équipement appropriés pour réaliser ses missions de vérifications</t>
  </si>
  <si>
    <t>L'organisme dispose de règles pour l'accès et l'utilisation de ses installations et équipements</t>
  </si>
  <si>
    <t>L'organisme dispose des rapports de vérification d'étalonnage et de bon fonctionnement</t>
  </si>
  <si>
    <t>L'organisme tient à jour la liste du matériel</t>
  </si>
  <si>
    <t>Le matériel est bien entretenu conformément à des procédures ou instructions</t>
  </si>
  <si>
    <t>L'organisme a défini et respecte un programme de vérification et d'étalonnage, conformément à la réglementation en vigueur</t>
  </si>
  <si>
    <t>Si applicable, l'organisme peut démontrer que des mesure sont raccordés à des étalons nationaux</t>
  </si>
  <si>
    <t>L'organisme réalise des vérifications de bon fonctionnement</t>
  </si>
  <si>
    <t>L'organisme dispose de procédures pour sélectionner les prestataires, vérifier le matériel /prestation fourni avant utilisation, gérer correctement le stockage du matériel</t>
  </si>
  <si>
    <t>Si applicable, le stockage du matériel fait l'objet d'une évaluation périodique</t>
  </si>
  <si>
    <t>L'organisme dispose de moyens informatiques (matériel et applications) adaptés et maitenus en bon état</t>
  </si>
  <si>
    <t>Les informations pertinentes concernant les équipements y compris les logiciels sont enregistrées</t>
  </si>
  <si>
    <t>Les matériaux de référence sont, si cela est possible, être raccordés aux matériaux de référence nationaux ou internationaux quand il en existe.</t>
  </si>
  <si>
    <t>6.1.1 de la norme ISO/CEI 17020 de 2012</t>
  </si>
  <si>
    <t>6.1.2 de la norme ISO/CEI 17020 de 2012</t>
  </si>
  <si>
    <t>6.2.5 de la norme ISO/CEI 17020 de 2012</t>
  </si>
  <si>
    <t>6.2.6 de la norme ISO/CEI 17020 de 2012</t>
  </si>
  <si>
    <t>6.2.7 de la norme ISO/CEI 17020 de 2012</t>
  </si>
  <si>
    <t>6.2.8 de la norme ISO/CEI 17020 de 2012</t>
  </si>
  <si>
    <t>6.2.9 de la norme ISO/CEI 17020 de 2012</t>
  </si>
  <si>
    <t>6.2.10 de la norme ISO/CEI 17020 de 2012</t>
  </si>
  <si>
    <t>6.2.11 de la norme ISO/CEI 17020 de 2012</t>
  </si>
  <si>
    <t>6.2.12 de la norme ISO/CEI 17020 de 2012</t>
  </si>
  <si>
    <t>6.2.13 de la norme ISO/CEI 17020 de 2012</t>
  </si>
  <si>
    <t>6.2.14 de la norme ISO/CEI 17020 de 2012</t>
  </si>
  <si>
    <t>6.2.15 de la norme ISO/CEI 17020 de 2012</t>
  </si>
  <si>
    <t>Processus</t>
  </si>
  <si>
    <t>Méthodes et procédures de vérification</t>
  </si>
  <si>
    <t>Les méthode de vérification sont conformes à la réglementation en vigueur</t>
  </si>
  <si>
    <t>L'organisme a défini des instructions détaillées pour la réalisation des mesures et l'interprétation des résultats</t>
  </si>
  <si>
    <t>L'organisme a défini des procédures qui précisent : 
- la nature et la durée des vérifications ;
- les opérations de vérification à mettre en œuvre et leur ordre de réalisation ;
- les méthodes utilisées ;
- le nombre de personnes nécessaires ;
- le matériel employé ;
- les moyens à mettre à disposition par le détenteur des installations vérifiées ;
- les critères d’acceptabilité des performances et les caractéristiques vérifiées ;
- les dispositions à prendre, le cas échéant, en cas de non-conformité ;
- le système documentaire (référentiel, normes, documents d’enregistrement) ;
- la trame des rapports.</t>
  </si>
  <si>
    <t>L'organisme dispose d'un sytème de maîtrise des contrats garantissant que les exigences sont définies, que l'organisme dispose des moyens nécessaires et que le contrat est respecté</t>
  </si>
  <si>
    <t>L'organisme vérifie la validité des informations fournies par des tiers</t>
  </si>
  <si>
    <t>Les informations obtenues pendant la vérification sont enregistées à temps pour éviter la perte d'information</t>
  </si>
  <si>
    <t>Les informations transférées (par ex, papier / numérique) font l'objet d'une vérification</t>
  </si>
  <si>
    <t>L'organisme dispose d'instructions documentées pour réaliser les vérifications en toute sécurité</t>
  </si>
  <si>
    <t>7.1.9 de la norme ISO/CEI 17020 de 2012</t>
  </si>
  <si>
    <t>7.1.8 de la norme ISO/CEI 17020 de 2012</t>
  </si>
  <si>
    <t>7.1.7 de la norme ISO/CEI 17020 de 2012</t>
  </si>
  <si>
    <t>7.1.6 de la norme ISO/CEI 17020 de 2012</t>
  </si>
  <si>
    <t>7.1.5 de la norme ISO/CEI 17020 de 2012</t>
  </si>
  <si>
    <t>7.1.4 de la norme ISO/CEI 17020 de 2012</t>
  </si>
  <si>
    <t>Manipulation des échantillons</t>
  </si>
  <si>
    <t>Toute anomalie est enregistrée et une information est faite auprès du client préalablement à la vérification</t>
  </si>
  <si>
    <t>7.2.4 de la norme ISO/CEI 17020 de 2012</t>
  </si>
  <si>
    <t>7.2.3 de la norme ISO/CEI 17020 de 2012</t>
  </si>
  <si>
    <t>7.2.2 de la norme ISO/CEI 17020 de 2012</t>
  </si>
  <si>
    <t>7.2.1 de la norme ISO/CEI 17020 de 2012</t>
  </si>
  <si>
    <t>Enregistrements</t>
  </si>
  <si>
    <t>Le rapport de vérification mentionne les opérateurs ayant réalisé la vérification</t>
  </si>
  <si>
    <t>7.3.1 de la norme ISO/CEI 17020 de 2012</t>
  </si>
  <si>
    <t>7.3.2 de la norme ISO/CEI 17020 de 2012</t>
  </si>
  <si>
    <t>Rapport de vérification</t>
  </si>
  <si>
    <t>Réclamations et appels</t>
  </si>
  <si>
    <t>Si l'organisme émet un document de réalisation de la vérification sans les résultats, le rapport d'inspection comportant les résultats de l'inspection est lié au document de réalisation de l'inpection</t>
  </si>
  <si>
    <t>Les modifications d'un rapport émis sont enregistrées et le rapport modifié identie le rapport qu'il remplace</t>
  </si>
  <si>
    <t>7.4.5 de la norme ISO/CEI 17020 de 2012</t>
  </si>
  <si>
    <t>7.4.4 de la norme ISO/CEI 17020 de 2012</t>
  </si>
  <si>
    <t>7.4.3 de la norme ISO/CEI 17020 de 2012</t>
  </si>
  <si>
    <t>7.4.2 de la norme ISO/CEI 17020 de 2012</t>
  </si>
  <si>
    <t>L'organisme dispose d'un système documenté pour enregistrer, analyser et traiter les réclamations et appels</t>
  </si>
  <si>
    <t xml:space="preserve">L'organisme traite les réclamations pour lesquels il a confirmé sa responsabilité au titre des vérifications en radioprotection </t>
  </si>
  <si>
    <t>L'organisme est responsable des décisions prises dans le cadre du traitement des réclamations et des appels</t>
  </si>
  <si>
    <t>L'organisme est responsable de la collecte et de la vérification des informations nécessaires pour valider la réclamation ou l'appel</t>
  </si>
  <si>
    <t>Dans la mesure du possible, l'organisme accuse réception de la réclamation ou la plainte et informe le plaignant de l'avancée du traitement et de ses résultats</t>
  </si>
  <si>
    <t>Dans la mesure du possible, l'organisme notifie au plaignant la fin du processus de traitement</t>
  </si>
  <si>
    <t>7.5.1 de la norme ISO/CEI 17020 de 2012</t>
  </si>
  <si>
    <t>7.5.2 de la norme ISO/CEI 17020 de 2012</t>
  </si>
  <si>
    <t>7.5.3 de la norme ISO/CEI 17020 de 2012</t>
  </si>
  <si>
    <t>7.5.4 de la norme ISO/CEI 17020 de 2012</t>
  </si>
  <si>
    <t>7.5.5 de la norme ISO/CEI 17020 de 2012</t>
  </si>
  <si>
    <t>7.6.1 de la norme ISO/CEI 17020 de 2012</t>
  </si>
  <si>
    <t>7.6.2 de la norme ISO/CEI 17020 de 2012</t>
  </si>
  <si>
    <t>7.6.3 de la norme ISO/CEI 17020 de 2012</t>
  </si>
  <si>
    <t>7.6.4 de la norme ISO/CEI 17020 de 2012</t>
  </si>
  <si>
    <t>7.6.5 de la norme ISO/CEI 17020 de 2012</t>
  </si>
  <si>
    <t>Qualité</t>
  </si>
  <si>
    <t>Système de gestion de la qualité</t>
  </si>
  <si>
    <t xml:space="preserve">Documentation </t>
  </si>
  <si>
    <t>L'organisme a établi et tient à jour des documents  pour assurer la bonne réalisation des vérifications</t>
  </si>
  <si>
    <t>La direction peut démontrer son engagement dans la mise en œuvre du sytème de gestion de la qualité</t>
  </si>
  <si>
    <t>La direction a nommé un membre de l'encadrement pour mettre en œuvre le sytème de gestion de la qualité et rendre compte à la direction</t>
  </si>
  <si>
    <t>L’organisme tient à jour la liste des documents applicables pour la réalisation des vérifications</t>
  </si>
  <si>
    <t>Tous les personnes qui interviennent dans les vérification ont accès aux documents et informations qui leur sont applicables</t>
  </si>
  <si>
    <t>L'organisme a établi des procédures pour la maîtrise des documents internes et externes permettant de démonter la conformité au référentiel d'agrément</t>
  </si>
  <si>
    <t>L'organisme a établi des procédures pour définir les mesures nécessaires à l'identification, au stockage, à la protection, à l'accessibilité, à la durée de conservation et à l'élimination des enregistrements relatifs à la réalisation des vérifications conforméments au référentiel d'agrément</t>
  </si>
  <si>
    <t>Les rapports de vérification émis sont conservés par l’organisme pendant une durée d’au moins dix ans à compter de la date de vérification et tenus à disposition de l’Autorité de sûreté nucléaire</t>
  </si>
  <si>
    <t>8.4.1 de la norme ISO/CEI 17020 de 2012</t>
  </si>
  <si>
    <t>8.3.2 de la norme ISO/CEI 17020 de 2012</t>
  </si>
  <si>
    <t>8.3.1 de la norme ISO/CEI 17020 de 2012</t>
  </si>
  <si>
    <t>8.2.5 de la norme ISO/CEI 17020 de 2012</t>
  </si>
  <si>
    <t>8.2.3 de la norme ISO/CEI 17020 de 2012</t>
  </si>
  <si>
    <t>8.2.2 de la norme ISO/CEI 17020 de 2012</t>
  </si>
  <si>
    <t>8.2.1 de la norme ISO/CEI 17020 de 2012</t>
  </si>
  <si>
    <t>Revue de direction</t>
  </si>
  <si>
    <t>Audit internes</t>
  </si>
  <si>
    <t>Actions correctives</t>
  </si>
  <si>
    <t>Actions préventives</t>
  </si>
  <si>
    <t>L'organisme a établi des procédures pour revoir, à intervalles planifiés, son système de management afin de garantir qu'il demeure pertinent, adéquat et efficace, y compris les politiques et les objectifs déclarés relatifs à la réalisation des vérifications conformément au référetiel d'agrément</t>
  </si>
  <si>
    <t>La revue de direction est réalisée annuellement</t>
  </si>
  <si>
    <t>La revue de direction fait l'objet d'un enregistrement</t>
  </si>
  <si>
    <t>8.5.5.1 de la norme ISO/CEI 17020 de 2012</t>
  </si>
  <si>
    <t>8.5.5.3 de la norme ISO/CEI 17020 de 2012</t>
  </si>
  <si>
    <t>8.5.2 de la norme ISO/CEI 17020 de 2012</t>
  </si>
  <si>
    <t>8.5.3 de la norme ISO/CEI 17020 de 2012</t>
  </si>
  <si>
    <t>Les données d'entrée de la revue de direction comprennent les éléments suivants : 
a. les résultats des audits internes et externes,
b. les retours d'information des clients et des parties intéressées, liés au respect des
    exigences de la présente Norme internationale,
c. l'état des actions préventives et correctives,
d. le suivi des actions découlant des revues de direction précédentes,
e. la réalisation des objectifs,
f. les changements pouvant affecter le système de management, et
g. les réclamations et les appels.</t>
  </si>
  <si>
    <t>Les données de sortie de la revue de direction comprennent les éléments suivants : 
a. l'amélioration de l'efficacité du système de management et de ses processus,
b. les améliorations de l'organisme d'inspection liées au respect des exigences de
    la présente Norme internationale, et
c. les besoins en ressources.</t>
  </si>
  <si>
    <t>L'organisme a établi des procédures relatives aux audits internes pour vérifier qu'il se conforme au référentiel d'agrément et que le système qualité est efficace</t>
  </si>
  <si>
    <t>L'organisme a établi un programme d'audit qui tient compte de l'importance des processus et des résultats des audits précédents</t>
  </si>
  <si>
    <t>Le programme d'audit est respecté et couvre l'ensemble des procédures relatives à l'activité de vérification</t>
  </si>
  <si>
    <t>Chaque établissement déclaré dans le périmètre d'agrément fait l'objet d'un audit interne annuel</t>
  </si>
  <si>
    <t>8.6.1 de la norme ISO/CEI 17020 de 2012</t>
  </si>
  <si>
    <t>8.6.5 de la norme ISO/CEI 17020 de 2012</t>
  </si>
  <si>
    <t>L'organisme a établi des procédures pour identifier et gérer les non-conformités de ses opérations</t>
  </si>
  <si>
    <t>8.7.4 de la norme ISO/CEI 17020 de 2012</t>
  </si>
  <si>
    <t>8.7.3 de la norme ISO/CEI 17020 de 2012</t>
  </si>
  <si>
    <t>8.7.2 de la norme ISO/CEI 17020 de 2012</t>
  </si>
  <si>
    <t>8.7.1 de la norme ISO/CEI 17020 de 2012</t>
  </si>
  <si>
    <t>L'organisme a établi des procédures relatives aux actions préventives permettant d'éliminer les causes de non-conformités potentielles</t>
  </si>
  <si>
    <t>8.8.1 de la norme ISO/CEI 17020 de 2012</t>
  </si>
  <si>
    <t>8.8.2 de la norme ISO/CEI 17020 de 2012</t>
  </si>
  <si>
    <t>8.8.3 de la norme ISO/CEI 17020 de 2012</t>
  </si>
  <si>
    <t>Les procédures relatives aux actions préventives définissent les exigences en matière
a. d'identification des non-conformités potentielles et de leurs causes,
b. d'évaluation de la nécessité d'entreprendre des actions pour éviter l'apparition de
    non-conformités,
c. de détermination et de mise en œuvre des actions nécessaires,
d. d'enregistrement des résultats des actions mises en œuvre, et
e. de revue de l'efficacité des actions préventives mises en œuvre.</t>
  </si>
  <si>
    <t>Les procédures définissent les mesures pour  : 
a. approuver l'adéquation des documents avant leur diffusion,
b. revoir, si nécessaire mettre à jour et approuver à nouveau les documents,
c. assurer que les modifications et le statut de la version en vigueur des documents
    sont identifiés,
d. assurer la mise à disposition sur les lieux d'utilisation des versions pertinentes 
    des documents applicables,
e. assurer que les documents restent lisibles et facilement identifiables,
f. assurer que les documents d'origine extérieure sont identifiés et que leur diffusion
   est maîtrisée, et
g. prévenir toute utilisation non intentionnelle de documents périmés et les identifier
    convenablement s'ils sont conservés dans un but quelconque.</t>
  </si>
  <si>
    <t>Impartialité et indépendance</t>
  </si>
  <si>
    <t>Grille d'auto-évaluation des Organismes agréés en radioprotection</t>
  </si>
  <si>
    <t>L'organisme a avisé son client de son intention de sous-traiter une partie de la vérification</t>
  </si>
  <si>
    <t>Les contrats ne présentent pas de clauses contraires à la déontologie</t>
  </si>
  <si>
    <t>L'organisme a défini et documenté les exigences de compétences, notamment en termes de connaissance et d'expérience  : 
- des règles de déontologie de l’organisme ;
- du système de gestion de la qualité, des procédures administratives et techniques de l’organisme ;
- des risques sanitaires liés à une exposition aux rayonnements ionisants du public et de l’environnement ;
- de la réglementation relative aux activités nucléaires pour lesquelles il réalise des vérifications ;
- des méthodes et processus de gestion des déchets produits par ces activités nucléaires ;
- des principaux écarts susceptibles d’être rencontrés lors des vérifications, ainsi que de leurs conséquences réelles ou potentielles sur le public et l’environnement ;
- des méthodologies de mesurage, de mise en œuvre de l’instrumentation ainsi que des normes en vigueur en matière de mesurage des rayonnements ionisants ;
- des responsabilités juridiques associées à leur intervention ;
- des méthodes et des outils pour la réalisation des rapports de vérification.</t>
  </si>
  <si>
    <t>Un document prévoit les modalités de remplacement d'un intervenant</t>
  </si>
  <si>
    <t>Les intervenants disposent d'un temps suffisant pour réaliser les interventions</t>
  </si>
  <si>
    <t>Si l'organisme dispose d'étalons de référence, ceux-ci ne sont utilisé que pour l'étalonnage et sont raccordé à des étalons nationaux</t>
  </si>
  <si>
    <t>L'organisme dispose de procédures documentées pour gérer le matériel défectueux</t>
  </si>
  <si>
    <t>Les procédures, instructions, ainsi que les données et documents de références sont à jour et disponibles pour le personnel</t>
  </si>
  <si>
    <t>L'organisme s'assure que les sources, locaux, prélèvements disposent d'une identification unique afin d'éviter toute confusion</t>
  </si>
  <si>
    <t>L'organisme vérifie que les moyens nécessaires à la réalisation de la vérification sont mis correctement à disposition</t>
  </si>
  <si>
    <t>L'organisme dispose d'un système d'enregistrement pour ses activités de vérifications</t>
  </si>
  <si>
    <t>L'organisme dispose de procédures documentées pour éviter toute détérioration de l'objet des vérifications</t>
  </si>
  <si>
    <r>
      <t xml:space="preserve">Le rapport de vérification prévue à l'article R. 1333-173 du code de la santé publique porte la mention </t>
    </r>
    <r>
      <rPr>
        <i/>
        <sz val="9"/>
        <color theme="1"/>
        <rFont val="Spectral"/>
        <family val="1"/>
        <scheme val="minor"/>
      </rPr>
      <t>« organisme agréé par l’ASN mentionné à l’article R. 1333-172 du code de la santé publique sous le n° OARPXXXX – portée détaillée de l’agrément disponible sur www.asn.fr »</t>
    </r>
  </si>
  <si>
    <t>Les résultats fournis par des sous-traitants sont clairement identifiés</t>
  </si>
  <si>
    <t>Une description du processus du traitement des réclamations et des appels est mis à disposition sur demande</t>
  </si>
  <si>
    <t>Les vérifications font l'objet d'un rapport dont le contenu est conforme à la réglementation en vigueur, ainsi qu'à la norme ISO/CEI 17020 de 2012. Ce rapport est transmis au responsable de l'activité nucléaire dans le délai réglementaire de deux mois</t>
  </si>
  <si>
    <t>Les appels ne donnent lieu à aucune action discriminatoire</t>
  </si>
  <si>
    <t>Le processus de traitement des réclamations et des plaintes comprend : 
a. une description du processus de réception, de validation, d'examen de la
    réclamation ou de l'appel et de décision quant aux actions à entreprendre pour 
    y répondre ;
b. le suivi et l'enregistrement des réclamations et des appels, y compris des actions
    entreprises pour y répondre ;
c. la garantie que toute action appropriée a été entreprise.</t>
  </si>
  <si>
    <t>La décision de traitement est prise ou examinée et approuvée par une personne qui n'est pas impliquée dans les activités de vérifications à l'origine de la réclamation ou de l'appel</t>
  </si>
  <si>
    <t>L'organisme s' assure que : 
a. les audits internes sont réalisés par un personnel qualifié disposant des
    connaissances requises en matière d'inspection, d'audit et en ce qui concerne les
    exigences de la norme ISO/CEI 17020 de 2012,
b. les auditeurs n'auditent pas leur propre travail,
c. les membres du personnel responsables du secteur audité sont tenus informés des
    résultats de l'audit,
d. toutes les actions résultant des audits internes sont entreprises en temps opportun
    et de manière appropriée,
e. toutes les opportunités d'amélioration sont identifiées, et
f. les résultats de l'audit sont documentés.</t>
  </si>
  <si>
    <t>L'organisme a entrepris des actions pour éliminer les causes de non-conformités</t>
  </si>
  <si>
    <t>Les actions correctives sont adaptées aux effet des non-conformités</t>
  </si>
  <si>
    <t>Les procédures définissent les exigences en matière : 
a. d'identification des non-conformités,
b. de détermination des causes de non-conformité,
c. de correction des non-conformités,
d. d'évaluation de la nécessité d'entreprendre des actions pour garantir que les 
    non-conformités ne se reproduiront pas,
e. de détermination et de mise en œuvre, en temps opportun, des actions nécessaires,
f. d'enregistrement des résultats des actions mises en œuvre, et
g. de revue de l'efficacité des actions correctives mises en œuvre.</t>
  </si>
  <si>
    <t>Les actions sont adaptées aux effet des non-conformités potentielles</t>
  </si>
  <si>
    <t>Informations à transmettre à l'ASN en cours d'agrément</t>
  </si>
  <si>
    <t>Article 12 de la décision n° 2022-DC-0748</t>
  </si>
  <si>
    <t>4.1.1 et 4.1.5 de la norme ISO/CEI 17020 de 2012
1.1 de la décision n° 2022-DC-0748</t>
  </si>
  <si>
    <t>1.1 de la décision n° 2022-DC-0748</t>
  </si>
  <si>
    <t>4.1.2 de la norme ISO/CEI 17020 de 2012
1.2 de la décision n° 2022-DC-0748</t>
  </si>
  <si>
    <t xml:space="preserve"> 1.3 de la décision n° 2022-DC-0748</t>
  </si>
  <si>
    <t>1.4 de la décision n° 2022-DC-0748</t>
  </si>
  <si>
    <t>4.1.6 de la norme ISO/CEI 17020 de 2012
1.5 de la décision n° 2022-DC-0748</t>
  </si>
  <si>
    <t>1.7 de la décision n° 2022-DC-0748</t>
  </si>
  <si>
    <t>5.1.2 de la norme ISO/CEI 17020 de 2012
3.1 de la décision n° 2022-DC-0748</t>
  </si>
  <si>
    <t>5.1.3 de la norme ISO/CEI 17020 de 2012
3.2 de la décision n° 2022-DC-0748</t>
  </si>
  <si>
    <t>5.2.2 de la norme ISO/CEI 17020 de 2012
4.1 et 4.2 de la décision n° 2022-DC-0748</t>
  </si>
  <si>
    <t>5.2.2 de la norme ISO/CEI 17020 de 2012
4.2 de la décision n° 2022-DC-0748</t>
  </si>
  <si>
    <t>5.2.2 de la norme ISO/CEI 17020 de 2012
4.1 de la décision n° 2022-DC-0748</t>
  </si>
  <si>
    <t>5.2.3 de la norme ISO/CEI 17020 de 2012
4.3 de la décision n° 2022-DC-0748</t>
  </si>
  <si>
    <t>5.2.5 de la norme ISO/CEI 17020 de 2012
4.4 de la décision n° 2022-DC-0748</t>
  </si>
  <si>
    <t>6.1 de la norme ISO/CEI 17020 de 2012
5.1 de la décision n° 2022-DC-0748</t>
  </si>
  <si>
    <t>6.1.2 de la norme ISO/CEI 17020 de 2012
5.2 de la décision n° 2022-DC-0748</t>
  </si>
  <si>
    <t>5.3 de la décision n° 2022-DC-0748</t>
  </si>
  <si>
    <t>5.4 de la décision n° 2022-DC-0748</t>
  </si>
  <si>
    <t>6.1.3 de la norme ISO/CEI 17020 de 2012
5.5 de la décision n° 2022-DC-0748</t>
  </si>
  <si>
    <t>6.1.5 de la norme ISO/CEI 17020 de 2012
5.6 de la décision n° 2022-DC-0748</t>
  </si>
  <si>
    <t>6.1.9 de la norme ISO/CEI 17020 de 2012
5.7 de la décision n° 2022-DC-0748</t>
  </si>
  <si>
    <t>5.7 de la décision n° 2022-DC-0748</t>
  </si>
  <si>
    <t>6.1.8 de la norme ISO/CEI 17020 de 2012
5.8 de la décision n° 2022-DC-0748</t>
  </si>
  <si>
    <t>6.2.3 de la norme ISO/CEI 17020 de 2012
6.2 de la décision n° 2022-DC-0748</t>
  </si>
  <si>
    <t>6.2.4 de la norme ISO/CEI 17020 de 2012
6.1 de la décision n° 2022-DC-0748</t>
  </si>
  <si>
    <t>7.1.1 de la norme ISO/CEI 17020 de 2012
8.2 de la décision n° 2022-DC-0748</t>
  </si>
  <si>
    <t>7.1.2 de la norme ISO/CEI 17020 de 2012
8.2 de la décision n° 2022-DC-0748</t>
  </si>
  <si>
    <t>7.1.3 de la norme ISO/CEI 17020 de 2012
8.1 de la décision n° 2022-DC-0748</t>
  </si>
  <si>
    <t>7.4.2 de la norme ISO/CEI 17020 de 2012
9.1 de la décision n° 2022-DC-0748</t>
  </si>
  <si>
    <t>8.1.1 de la norme ISO/CEI 17020 de 2012
10.1 de la décision n° 2022-DC-0748</t>
  </si>
  <si>
    <t>8.2.4 de la norme ISO/CEI 17020 de 2012
10.2 de la décision n° 2022-DC-0748</t>
  </si>
  <si>
    <t>8.4.2 de la norme ISO/CEI 17020 de 2012
9.3 de la décision n° 2022-DC-0748</t>
  </si>
  <si>
    <t>8.5.5.2 de la norme ISO/CEI 17020 de 2012
11.1 de la décision n° 2022-DC-0748</t>
  </si>
  <si>
    <t>8.6.4 de la norme ISO/CEI 17020 de 2012
12.1 de la décision n° 2022-DC-0748</t>
  </si>
  <si>
    <t>Article 6 de la décision n° 2022-DC-0748</t>
  </si>
  <si>
    <t>L'organisme transmet à l'ASN les modifications de son organisation ayant un impact sur la réalisation des vérifications</t>
  </si>
  <si>
    <t>L’organisme enregistre dans OISO son programme prévisionnel de vérification dès qu'il a été établi</t>
  </si>
  <si>
    <t xml:space="preserve">L'organisme transmet avant le 31 janvier, son rapport d'activité de l'année n-1 </t>
  </si>
  <si>
    <r>
      <rPr>
        <sz val="12"/>
        <color theme="3"/>
        <rFont val="Symbol"/>
        <family val="1"/>
        <charset val="2"/>
      </rPr>
      <t>·</t>
    </r>
    <r>
      <rPr>
        <sz val="12"/>
        <color theme="1"/>
        <rFont val="Symbol"/>
        <family val="1"/>
        <charset val="2"/>
      </rPr>
      <t xml:space="preserve"> </t>
    </r>
    <r>
      <rPr>
        <sz val="12"/>
        <color theme="1"/>
        <rFont val="Spectral"/>
        <family val="2"/>
        <scheme val="minor"/>
      </rPr>
      <t>Cette grille d'auto-évaluation permet aux organismes souhaitant déposer une demande
   d'agrément pour réaliser les vérifications mentionnées à l’article R. 1333-172 du code de 
   la santé publique, de vérifier leur niveau de conformité vis-à-vis des exigences
   réglementaires et normatives applicables.</t>
    </r>
    <r>
      <rPr>
        <strike/>
        <sz val="12"/>
        <color theme="1"/>
        <rFont val="Spectral"/>
        <family val="1"/>
        <scheme val="minor"/>
      </rPr>
      <t xml:space="preserve">
</t>
    </r>
    <r>
      <rPr>
        <sz val="12"/>
        <color theme="3"/>
        <rFont val="Symbol"/>
        <family val="1"/>
        <charset val="2"/>
      </rPr>
      <t>·</t>
    </r>
    <r>
      <rPr>
        <sz val="12"/>
        <color theme="1"/>
        <rFont val="Spectral"/>
        <family val="2"/>
        <scheme val="minor"/>
      </rPr>
      <t xml:space="preserve"> Elle peut être utilisée en amont du dépôt d'une demande d'agrément ou d'une inspection.
</t>
    </r>
    <r>
      <rPr>
        <sz val="12"/>
        <color theme="3"/>
        <rFont val="Symbol"/>
        <family val="1"/>
        <charset val="2"/>
      </rPr>
      <t>·</t>
    </r>
    <r>
      <rPr>
        <sz val="12"/>
        <color theme="1"/>
        <rFont val="Spectral"/>
        <family val="2"/>
        <scheme val="minor"/>
      </rPr>
      <t xml:space="preserve"> Les résultats sont dédiés à un usage interne, ils n'ont pas vocation à être portés à la
   connaissance de l'ASN.
</t>
    </r>
    <r>
      <rPr>
        <sz val="12"/>
        <color theme="3"/>
        <rFont val="Symbol"/>
        <family val="1"/>
        <charset val="2"/>
      </rPr>
      <t>·</t>
    </r>
    <r>
      <rPr>
        <sz val="12"/>
        <color theme="1"/>
        <rFont val="Spectral"/>
        <family val="2"/>
        <scheme val="minor"/>
      </rPr>
      <t xml:space="preserve"> La grille est composée de cinq parties reprenant les chapitres de la norme ISO/CEI 17020
   et d'une sixième partie relative aux informations à transmettre à l'ASN en cours
   d'agrément.
</t>
    </r>
    <r>
      <rPr>
        <sz val="12"/>
        <color theme="3"/>
        <rFont val="Symbol"/>
        <family val="1"/>
        <charset val="2"/>
      </rPr>
      <t>·</t>
    </r>
    <r>
      <rPr>
        <sz val="12"/>
        <color theme="1"/>
        <rFont val="Spectral"/>
        <family val="2"/>
        <scheme val="minor"/>
      </rPr>
      <t xml:space="preserve"> La colonne "exigences" est une synthèse des exigences de la norme ISO/CEI 17020 
   de 2012 et de la décision ASN n°2022-DC-0748. Elle ne reprend pas l'intégralité de
   l'intitulé de l'exigence. Si besoin, l'organisme peut utiliser la colonne "références
   normatives et réglementaires" pour aller consulter l'intégralité de l'exigence 
   correspondante.
</t>
    </r>
    <r>
      <rPr>
        <sz val="12"/>
        <color theme="3"/>
        <rFont val="Symbol"/>
        <family val="1"/>
        <charset val="2"/>
      </rPr>
      <t>·</t>
    </r>
    <r>
      <rPr>
        <sz val="12"/>
        <color theme="1"/>
        <rFont val="Spectral"/>
        <family val="1"/>
        <charset val="2"/>
        <scheme val="minor"/>
      </rPr>
      <t xml:space="preserve"> La colonne "références documentaires et commentaires" sert à préciser le document
   de l'organisme répondant à l'exigence.
</t>
    </r>
    <r>
      <rPr>
        <sz val="12"/>
        <color theme="3"/>
        <rFont val="Symbol"/>
        <family val="1"/>
        <charset val="2"/>
      </rPr>
      <t>·</t>
    </r>
    <r>
      <rPr>
        <sz val="12"/>
        <color theme="1"/>
        <rFont val="Spectral"/>
        <family val="1"/>
        <charset val="2"/>
        <scheme val="minor"/>
      </rPr>
      <t xml:space="preserve"> Pour chaque partie, des restitutions graphiques permettent à l'organisme de se situer
   par rapport aux exigences de son agrément.</t>
    </r>
  </si>
  <si>
    <t>L'organisme a défini, documenté et tient à jour une politique et des objectifs pour répondre aux exigences de la décision n° 2022-DC-0748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</si>
</sst>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mm\ yyyy"/>
  </numFmts>
  <fonts count="24">
    <font>
      <sz val="9"/>
      <color theme="1"/>
      <name val="Spectral"/>
      <family val="2"/>
      <scheme val="minor"/>
    </font>
    <font>
      <sz val="10"/>
      <color theme="1"/>
      <name val="Spectral"/>
      <family val="2"/>
      <scheme val="minor"/>
    </font>
    <font>
      <sz val="12"/>
      <color theme="1"/>
      <name val="Spectral"/>
      <family val="2"/>
      <scheme val="minor"/>
    </font>
    <font>
      <b/>
      <sz val="14"/>
      <color theme="3"/>
      <name val="Montserrat"/>
      <scheme val="major"/>
    </font>
    <font>
      <b/>
      <sz val="11"/>
      <color theme="3"/>
      <name val="Montserrat"/>
      <scheme val="major"/>
    </font>
    <font>
      <sz val="10"/>
      <color theme="3"/>
      <name val="Montserrat"/>
      <scheme val="major"/>
    </font>
    <font>
      <sz val="10"/>
      <color theme="1"/>
      <name val="Montserrat"/>
      <scheme val="major"/>
    </font>
    <font>
      <b/>
      <sz val="10"/>
      <color theme="1"/>
      <name val="Montserrat"/>
      <scheme val="major"/>
    </font>
    <font>
      <b/>
      <sz val="9"/>
      <color theme="3"/>
      <name val="Montserrat"/>
      <scheme val="major"/>
    </font>
    <font>
      <b/>
      <sz val="9"/>
      <color theme="0"/>
      <name val="Montserrat"/>
      <scheme val="major"/>
    </font>
    <font>
      <b/>
      <sz val="9"/>
      <color theme="1"/>
      <name val="Montserrat"/>
      <scheme val="major"/>
    </font>
    <font>
      <sz val="8"/>
      <color theme="1"/>
      <name val="Montserrat"/>
      <scheme val="major"/>
    </font>
    <font>
      <i/>
      <sz val="10"/>
      <color theme="1"/>
      <name val="Spectral"/>
      <family val="1"/>
      <scheme val="minor"/>
    </font>
    <font>
      <b/>
      <sz val="8"/>
      <color theme="1"/>
      <name val="Montserrat"/>
      <scheme val="major"/>
    </font>
    <font>
      <sz val="12"/>
      <color theme="1"/>
      <name val="Montserrat"/>
      <scheme val="major"/>
    </font>
    <font>
      <sz val="9"/>
      <color theme="1"/>
      <name val="Spectral"/>
      <family val="2"/>
      <scheme val="minor"/>
    </font>
    <font>
      <sz val="9"/>
      <color theme="1"/>
      <name val="Spectral"/>
      <family val="1"/>
      <scheme val="minor"/>
    </font>
    <font>
      <sz val="12"/>
      <color theme="1"/>
      <name val="Spectral"/>
      <family val="1"/>
      <charset val="2"/>
      <scheme val="minor"/>
    </font>
    <font>
      <sz val="12"/>
      <color theme="3"/>
      <name val="Symbol"/>
      <family val="1"/>
      <charset val="2"/>
    </font>
    <font>
      <sz val="12"/>
      <color theme="1"/>
      <name val="Symbol"/>
      <family val="1"/>
      <charset val="2"/>
    </font>
    <font>
      <sz val="12"/>
      <color theme="1"/>
      <name val="Spectral"/>
      <family val="1"/>
      <scheme val="minor"/>
    </font>
    <font>
      <sz val="10"/>
      <color rgb="FFFF0000"/>
      <name val="Spectral"/>
      <family val="1"/>
      <scheme val="minor"/>
    </font>
    <font>
      <strike/>
      <sz val="12"/>
      <color theme="1"/>
      <name val="Spectral"/>
      <family val="1"/>
      <scheme val="minor"/>
    </font>
    <font>
      <i/>
      <sz val="9"/>
      <color theme="1"/>
      <name val="Spectral"/>
      <family val="1"/>
      <scheme val="minor"/>
    </font>
  </fonts>
  <fills count="5">
    <fill>
      <patternFill patternType="none"/>
    </fill>
    <fill>
      <patternFill patternType="gray125"/>
    </fill>
    <fill>
      <patternFill patternType="solid">
        <fgColor theme="3"/>
        <bgColor indexed="64"/>
      </patternFill>
    </fill>
    <fill>
      <patternFill patternType="solid">
        <fgColor theme="5"/>
        <bgColor indexed="64"/>
      </patternFill>
    </fill>
    <fill>
      <patternFill patternType="solid">
        <fgColor theme="6"/>
        <bgColor indexed="64"/>
      </patternFill>
    </fill>
  </fills>
  <borders count="1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theme="3"/>
      </left>
      <right style="thin">
        <color theme="3"/>
      </right>
      <top style="thin">
        <color theme="3"/>
      </top>
      <bottom style="thin">
        <color theme="3"/>
      </bottom>
      <diagonal/>
    </border>
    <border>
      <left style="thin">
        <color theme="3"/>
      </left>
      <right/>
      <top style="thin">
        <color theme="3"/>
      </top>
      <bottom/>
      <diagonal/>
    </border>
    <border>
      <left/>
      <right style="thin">
        <color theme="3"/>
      </right>
      <top style="thin">
        <color theme="3"/>
      </top>
      <bottom/>
      <diagonal/>
    </border>
    <border>
      <left style="thin">
        <color theme="3"/>
      </left>
      <right/>
      <top/>
      <bottom style="thin">
        <color theme="3"/>
      </bottom>
      <diagonal/>
    </border>
    <border>
      <left/>
      <right style="thin">
        <color theme="3"/>
      </right>
      <top/>
      <bottom style="thin">
        <color theme="3"/>
      </bottom>
      <diagonal/>
    </border>
    <border>
      <left style="thick">
        <color theme="3"/>
      </left>
      <right/>
      <top/>
      <bottom/>
      <diagonal/>
    </border>
    <border>
      <left style="thin">
        <color theme="0"/>
      </left>
      <right/>
      <top style="thin">
        <color theme="3"/>
      </top>
      <bottom/>
      <diagonal/>
    </border>
    <border>
      <left style="thin">
        <color theme="0"/>
      </left>
      <right style="thin">
        <color theme="3"/>
      </right>
      <top style="thin">
        <color theme="3"/>
      </top>
      <bottom/>
      <diagonal/>
    </border>
    <border>
      <left style="thin">
        <color theme="3"/>
      </left>
      <right style="thin">
        <color theme="3"/>
      </right>
      <top style="thin">
        <color theme="3"/>
      </top>
      <bottom/>
      <diagonal/>
    </border>
    <border>
      <left style="thin">
        <color theme="3"/>
      </left>
      <right/>
      <top style="thin">
        <color theme="3"/>
      </top>
      <bottom style="thin">
        <color theme="3"/>
      </bottom>
      <diagonal/>
    </border>
    <border>
      <left/>
      <right/>
      <top style="thin">
        <color indexed="64"/>
      </top>
      <bottom/>
      <diagonal/>
    </border>
    <border>
      <left/>
      <right/>
      <top/>
      <bottom style="thin">
        <color theme="1"/>
      </bottom>
      <diagonal/>
    </border>
    <border>
      <left/>
      <right style="thin">
        <color indexed="64"/>
      </right>
      <top/>
      <bottom style="thin">
        <color theme="1"/>
      </bottom>
      <diagonal/>
    </border>
    <border>
      <left/>
      <right/>
      <top style="thin">
        <color theme="3"/>
      </top>
      <bottom/>
      <diagonal/>
    </border>
  </borders>
  <cellStyleXfs count="2">
    <xf numFmtId="0" fontId="0" fillId="0" borderId="0">
      <alignment vertical="center"/>
    </xf>
    <xf numFmtId="9" fontId="15" fillId="0" borderId="0" applyFont="0" applyFill="0" applyBorder="0" applyAlignment="0" applyProtection="0"/>
  </cellStyleXfs>
  <cellXfs count="46">
    <xf numFmtId="0" fontId="0" fillId="0" borderId="0" xfId="0">
      <alignment vertical="center"/>
    </xf>
    <xf numFmtId="0" fontId="0" fillId="0" borderId="0" xfId="0" applyAlignment="1">
      <alignment horizontal="left" vertical="center"/>
    </xf>
    <xf numFmtId="0" fontId="4" fillId="0" borderId="5" xfId="0" applyFont="1" applyBorder="1" applyAlignment="1">
      <alignment horizontal="left"/>
    </xf>
    <xf numFmtId="0" fontId="0" fillId="0" borderId="7" xfId="0" applyBorder="1" applyAlignment="1">
      <alignment horizontal="left" vertical="top"/>
    </xf>
    <xf numFmtId="164" fontId="5" fillId="0" borderId="0" xfId="0" applyNumberFormat="1" applyFont="1">
      <alignment vertical="center"/>
    </xf>
    <xf numFmtId="0" fontId="6" fillId="0" borderId="0" xfId="0" applyFont="1">
      <alignment vertical="center"/>
    </xf>
    <xf numFmtId="0" fontId="1" fillId="0" borderId="0" xfId="0" applyFont="1">
      <alignment vertical="center"/>
    </xf>
    <xf numFmtId="0" fontId="11" fillId="0" borderId="4" xfId="0" applyFont="1" applyBorder="1" applyAlignment="1">
      <alignment horizontal="left" vertical="center" wrapText="1"/>
    </xf>
    <xf numFmtId="0" fontId="14" fillId="0" borderId="0" xfId="0" applyFont="1">
      <alignment vertical="center"/>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0" fillId="0" borderId="5" xfId="0" applyBorder="1" applyAlignment="1">
      <alignment vertical="center" wrapText="1"/>
    </xf>
    <xf numFmtId="0" fontId="11" fillId="0" borderId="12" xfId="0" applyFont="1" applyBorder="1" applyAlignment="1">
      <alignment horizontal="left" vertical="center" wrapText="1"/>
    </xf>
    <xf numFmtId="0" fontId="0" fillId="0" borderId="13" xfId="0" applyBorder="1" applyAlignment="1">
      <alignment vertical="center" wrapText="1"/>
    </xf>
    <xf numFmtId="0" fontId="16" fillId="0" borderId="5" xfId="0" applyFont="1" applyBorder="1" applyAlignment="1">
      <alignment vertical="center" wrapText="1"/>
    </xf>
    <xf numFmtId="0" fontId="7" fillId="0" borderId="0" xfId="0" applyFont="1" applyAlignment="1">
      <alignment vertical="center" wrapText="1"/>
    </xf>
    <xf numFmtId="164" fontId="5" fillId="0" borderId="0" xfId="0" applyNumberFormat="1" applyFont="1" applyProtection="1">
      <alignment vertical="center"/>
      <protection locked="0"/>
    </xf>
    <xf numFmtId="0" fontId="11" fillId="0" borderId="5" xfId="0" applyFont="1" applyBorder="1" applyAlignment="1" applyProtection="1">
      <alignment horizontal="center" vertical="center"/>
      <protection locked="0"/>
    </xf>
    <xf numFmtId="0" fontId="12" fillId="0" borderId="5" xfId="0" applyFont="1" applyBorder="1" applyAlignment="1" applyProtection="1">
      <alignment horizontal="left" vertical="center"/>
      <protection locked="0"/>
    </xf>
    <xf numFmtId="0" fontId="12" fillId="0" borderId="13" xfId="0" applyFont="1" applyBorder="1" applyAlignment="1" applyProtection="1">
      <alignment horizontal="left" vertical="center"/>
      <protection locked="0"/>
    </xf>
    <xf numFmtId="0" fontId="11" fillId="0" borderId="4" xfId="0" applyFont="1" applyBorder="1" applyAlignment="1" applyProtection="1">
      <alignment horizontal="center" vertical="center"/>
      <protection locked="0"/>
    </xf>
    <xf numFmtId="0" fontId="11" fillId="0" borderId="1" xfId="0" applyFont="1" applyBorder="1">
      <alignment vertical="center"/>
    </xf>
    <xf numFmtId="0" fontId="13" fillId="0" borderId="14"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lignment vertical="center"/>
    </xf>
    <xf numFmtId="9" fontId="11" fillId="0" borderId="15" xfId="1" applyFont="1" applyBorder="1" applyAlignment="1">
      <alignment horizontal="center" vertical="center"/>
    </xf>
    <xf numFmtId="9" fontId="11" fillId="0" borderId="16" xfId="1" applyFont="1" applyBorder="1" applyAlignment="1">
      <alignment horizontal="center" vertical="center"/>
    </xf>
    <xf numFmtId="0" fontId="20" fillId="0" borderId="6" xfId="0" applyFont="1" applyBorder="1" applyAlignment="1" applyProtection="1">
      <alignment horizontal="left" vertical="center"/>
      <protection locked="0"/>
    </xf>
    <xf numFmtId="0" fontId="20" fillId="0" borderId="8" xfId="0" applyFont="1" applyBorder="1" applyAlignment="1" applyProtection="1">
      <alignment horizontal="left" vertical="top"/>
      <protection locked="0"/>
    </xf>
    <xf numFmtId="0" fontId="21" fillId="0" borderId="5" xfId="0" applyFont="1" applyBorder="1" applyAlignment="1" applyProtection="1">
      <alignment horizontal="left" vertical="center" wrapText="1"/>
      <protection locked="0"/>
    </xf>
    <xf numFmtId="0" fontId="16" fillId="0" borderId="13" xfId="0" applyFont="1" applyBorder="1" applyAlignment="1">
      <alignment vertical="center" wrapText="1"/>
    </xf>
    <xf numFmtId="0" fontId="3" fillId="0" borderId="0" xfId="0" applyFont="1" applyAlignment="1">
      <alignment horizontal="left" vertical="center" wrapText="1"/>
    </xf>
    <xf numFmtId="0" fontId="10" fillId="3" borderId="17"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21" fillId="0" borderId="5" xfId="0" applyFont="1" applyBorder="1" applyAlignment="1" applyProtection="1">
      <alignment horizontal="left" vertical="center"/>
      <protection locked="0"/>
    </xf>
    <xf numFmtId="0" fontId="9" fillId="2" borderId="5" xfId="0" applyFont="1" applyFill="1" applyBorder="1" applyAlignment="1">
      <alignment horizontal="center" vertical="center"/>
    </xf>
    <xf numFmtId="0" fontId="10" fillId="3" borderId="13" xfId="0" applyFont="1" applyFill="1" applyBorder="1" applyAlignment="1">
      <alignment horizontal="left" vertical="center"/>
    </xf>
    <xf numFmtId="0" fontId="11" fillId="0" borderId="13" xfId="0" applyFont="1" applyBorder="1" applyAlignment="1" applyProtection="1">
      <alignment horizontal="center" vertical="center"/>
      <protection locked="0"/>
    </xf>
    <xf numFmtId="0" fontId="21" fillId="0" borderId="13" xfId="0" applyFont="1" applyBorder="1" applyAlignment="1" applyProtection="1">
      <alignment horizontal="left" vertical="center" wrapText="1"/>
      <protection locked="0"/>
    </xf>
    <xf numFmtId="0" fontId="8" fillId="4" borderId="13" xfId="0" applyFont="1" applyFill="1" applyBorder="1" applyAlignment="1">
      <alignment horizontal="left" vertical="center"/>
    </xf>
    <xf numFmtId="0" fontId="8" fillId="4" borderId="17"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0" fillId="0" borderId="0" xfId="0" applyAlignment="1">
      <alignment horizontal="left" vertical="center"/>
    </xf>
    <xf numFmtId="0" fontId="3" fillId="0" borderId="0" xfId="0" applyFont="1" applyAlignment="1">
      <alignment horizontal="left" vertical="center" wrapText="1"/>
    </xf>
    <xf numFmtId="0" fontId="17" fillId="0" borderId="9" xfId="0" applyFont="1" applyBorder="1" applyAlignment="1">
      <alignment horizontal="left" vertical="top" wrapText="1" indent="1"/>
    </xf>
    <xf numFmtId="0" fontId="2" fillId="0" borderId="0" xfId="0" applyFont="1" applyAlignment="1">
      <alignment horizontal="left" vertical="top" wrapText="1" indent="1"/>
    </xf>
  </cellXfs>
  <cellStyles count="2">
    <cellStyle name="Normal" xfId="0" builtinId="0" customBuiltin="1"/>
    <cellStyle name="Pourcentage" xfId="1" builtinId="5"/>
  </cellStyles>
  <dxfs count="46">
    <dxf>
      <fill>
        <patternFill>
          <bgColor theme="4"/>
        </patternFill>
      </fill>
    </dxf>
    <dxf>
      <fill>
        <patternFill>
          <bgColor rgb="FFFFCD2D"/>
        </patternFill>
      </fill>
    </dxf>
    <dxf>
      <fill>
        <patternFill>
          <bgColor rgb="FFFF4F4F"/>
        </patternFill>
      </fill>
    </dxf>
    <dxf>
      <font>
        <b val="0"/>
        <i/>
        <color theme="3"/>
      </font>
      <fill>
        <patternFill patternType="none">
          <bgColor auto="1"/>
        </patternFill>
      </fill>
    </dxf>
    <dxf>
      <fill>
        <patternFill>
          <bgColor theme="4"/>
        </patternFill>
      </fill>
    </dxf>
    <dxf>
      <fill>
        <patternFill>
          <bgColor rgb="FFFFCD2D"/>
        </patternFill>
      </fill>
    </dxf>
    <dxf>
      <fill>
        <patternFill>
          <bgColor rgb="FFFF4F4F"/>
        </patternFill>
      </fill>
    </dxf>
    <dxf>
      <font>
        <b val="0"/>
        <i/>
        <color theme="3"/>
      </font>
      <fill>
        <patternFill patternType="none">
          <bgColor auto="1"/>
        </patternFill>
      </fill>
    </dxf>
    <dxf>
      <fill>
        <patternFill>
          <bgColor theme="4"/>
        </patternFill>
      </fill>
    </dxf>
    <dxf>
      <fill>
        <patternFill>
          <bgColor rgb="FFFFCD2D"/>
        </patternFill>
      </fill>
    </dxf>
    <dxf>
      <fill>
        <patternFill>
          <bgColor rgb="FFFF4F4F"/>
        </patternFill>
      </fill>
    </dxf>
    <dxf>
      <font>
        <b val="0"/>
        <i/>
        <color theme="3"/>
      </font>
      <fill>
        <patternFill patternType="none">
          <bgColor auto="1"/>
        </patternFill>
      </fill>
    </dxf>
    <dxf>
      <fill>
        <patternFill>
          <bgColor theme="4"/>
        </patternFill>
      </fill>
    </dxf>
    <dxf>
      <fill>
        <patternFill>
          <bgColor rgb="FFFFCD2D"/>
        </patternFill>
      </fill>
    </dxf>
    <dxf>
      <fill>
        <patternFill>
          <bgColor rgb="FFFF4F4F"/>
        </patternFill>
      </fill>
    </dxf>
    <dxf>
      <font>
        <b val="0"/>
        <i/>
        <color theme="3"/>
      </font>
      <fill>
        <patternFill patternType="none">
          <bgColor auto="1"/>
        </patternFill>
      </fill>
    </dxf>
    <dxf>
      <fill>
        <patternFill>
          <bgColor theme="4"/>
        </patternFill>
      </fill>
    </dxf>
    <dxf>
      <fill>
        <patternFill>
          <bgColor rgb="FFFFCD2D"/>
        </patternFill>
      </fill>
    </dxf>
    <dxf>
      <fill>
        <patternFill>
          <bgColor rgb="FFFF4F4F"/>
        </patternFill>
      </fill>
    </dxf>
    <dxf>
      <font>
        <b val="0"/>
        <i/>
        <color theme="3"/>
      </font>
      <fill>
        <patternFill patternType="none">
          <bgColor auto="1"/>
        </patternFill>
      </fill>
    </dxf>
    <dxf>
      <fill>
        <patternFill>
          <bgColor theme="4"/>
        </patternFill>
      </fill>
    </dxf>
    <dxf>
      <fill>
        <patternFill>
          <bgColor rgb="FFFFCD2D"/>
        </patternFill>
      </fill>
    </dxf>
    <dxf>
      <fill>
        <patternFill>
          <bgColor rgb="FFFF4F4F"/>
        </patternFill>
      </fill>
    </dxf>
    <dxf>
      <font>
        <b val="0"/>
        <i/>
        <color theme="3"/>
      </font>
      <fill>
        <patternFill patternType="none">
          <bgColor auto="1"/>
        </patternFill>
      </fill>
    </dxf>
    <dxf>
      <fill>
        <patternFill>
          <bgColor theme="4"/>
        </patternFill>
      </fill>
    </dxf>
    <dxf>
      <fill>
        <patternFill>
          <bgColor rgb="FFFFCD2D"/>
        </patternFill>
      </fill>
    </dxf>
    <dxf>
      <fill>
        <patternFill>
          <bgColor rgb="FFFF4F4F"/>
        </patternFill>
      </fill>
    </dxf>
    <dxf>
      <font>
        <b val="0"/>
        <i/>
        <color theme="3"/>
      </font>
      <fill>
        <patternFill patternType="none">
          <bgColor auto="1"/>
        </patternFill>
      </fill>
    </dxf>
    <dxf>
      <fill>
        <patternFill>
          <bgColor theme="4"/>
        </patternFill>
      </fill>
    </dxf>
    <dxf>
      <fill>
        <patternFill>
          <bgColor rgb="FFFFCD2D"/>
        </patternFill>
      </fill>
    </dxf>
    <dxf>
      <fill>
        <patternFill>
          <bgColor rgb="FFFF4F4F"/>
        </patternFill>
      </fill>
    </dxf>
    <dxf>
      <font>
        <b val="0"/>
        <i/>
        <color theme="3"/>
      </font>
      <fill>
        <patternFill patternType="none">
          <bgColor auto="1"/>
        </patternFill>
      </fill>
    </dxf>
    <dxf>
      <fill>
        <patternFill>
          <bgColor theme="4"/>
        </patternFill>
      </fill>
    </dxf>
    <dxf>
      <fill>
        <patternFill>
          <bgColor rgb="FFFFCD2D"/>
        </patternFill>
      </fill>
    </dxf>
    <dxf>
      <fill>
        <patternFill>
          <bgColor rgb="FFFF4F4F"/>
        </patternFill>
      </fill>
    </dxf>
    <dxf>
      <font>
        <b val="0"/>
        <i/>
        <color theme="3"/>
      </font>
      <fill>
        <patternFill patternType="none">
          <bgColor auto="1"/>
        </patternFill>
      </fill>
    </dxf>
    <dxf>
      <fill>
        <patternFill>
          <bgColor theme="4"/>
        </patternFill>
      </fill>
    </dxf>
    <dxf>
      <fill>
        <patternFill>
          <bgColor rgb="FFFFCD2D"/>
        </patternFill>
      </fill>
    </dxf>
    <dxf>
      <fill>
        <patternFill>
          <bgColor rgb="FFFF4F4F"/>
        </patternFill>
      </fill>
    </dxf>
    <dxf>
      <font>
        <b val="0"/>
        <i/>
        <color theme="3"/>
      </font>
      <fill>
        <patternFill patternType="none">
          <bgColor auto="1"/>
        </patternFill>
      </fill>
    </dxf>
    <dxf>
      <fill>
        <patternFill>
          <bgColor theme="4"/>
        </patternFill>
      </fill>
    </dxf>
    <dxf>
      <fill>
        <patternFill>
          <bgColor rgb="FFFFCD2D"/>
        </patternFill>
      </fill>
    </dxf>
    <dxf>
      <fill>
        <patternFill>
          <bgColor rgb="FFFF4F4F"/>
        </patternFill>
      </fill>
    </dxf>
    <dxf>
      <font>
        <b val="0"/>
        <i/>
        <color theme="3"/>
      </font>
      <fill>
        <patternFill patternType="none">
          <bgColor auto="1"/>
        </patternFill>
      </fill>
    </dxf>
    <dxf>
      <font>
        <b/>
        <i val="0"/>
        <color theme="0"/>
      </font>
      <fill>
        <patternFill>
          <bgColor theme="3"/>
        </patternFill>
      </fill>
      <border>
        <vertical style="thin">
          <color theme="0"/>
        </vertical>
      </border>
    </dxf>
    <dxf>
      <font>
        <color theme="1"/>
      </font>
      <border>
        <left style="thin">
          <color theme="3"/>
        </left>
        <right style="thin">
          <color theme="3"/>
        </right>
        <top style="thin">
          <color theme="3"/>
        </top>
        <bottom style="thin">
          <color theme="3"/>
        </bottom>
        <vertical style="thin">
          <color theme="3"/>
        </vertical>
        <horizontal style="thin">
          <color theme="3"/>
        </horizontal>
      </border>
    </dxf>
  </dxfs>
  <tableStyles count="1" defaultTableStyle="TableStyleMedium2" defaultPivotStyle="PivotStyleLight16">
    <tableStyle name="ASN" pivot="0" count="2" xr9:uid="{719A410C-D1AC-4C34-972D-452E9C91F124}">
      <tableStyleElement type="wholeTable" dxfId="45"/>
      <tableStyleElement type="headerRow" dxfId="44"/>
    </tableStyle>
  </tableStyles>
  <colors>
    <mruColors>
      <color rgb="FFFF4F4F"/>
      <color rgb="FFFFCD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618280696133636E-3"/>
          <c:y val="4.2307524059492563E-2"/>
          <c:w val="0.99133817680006486"/>
          <c:h val="0.80617633023144819"/>
        </c:manualLayout>
      </c:layout>
      <c:barChart>
        <c:barDir val="bar"/>
        <c:grouping val="percentStacked"/>
        <c:varyColors val="0"/>
        <c:ser>
          <c:idx val="0"/>
          <c:order val="0"/>
          <c:tx>
            <c:strRef>
              <c:f>Introduction!$H$2</c:f>
              <c:strCache>
                <c:ptCount val="1"/>
                <c:pt idx="0">
                  <c:v>Conforme</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Introduction!$G$3</c:f>
              <c:strCache>
                <c:ptCount val="1"/>
                <c:pt idx="0">
                  <c:v>Général</c:v>
                </c:pt>
              </c:strCache>
            </c:strRef>
          </c:cat>
          <c:val>
            <c:numRef>
              <c:f>Introduction!$H$3</c:f>
              <c:numCache>
                <c:formatCode>0%</c:formatCode>
                <c:ptCount val="1"/>
                <c:pt idx="0">
                  <c:v>0</c:v>
                </c:pt>
              </c:numCache>
            </c:numRef>
          </c:val>
          <c:extLst>
            <c:ext xmlns:c16="http://schemas.microsoft.com/office/drawing/2014/chart" uri="{C3380CC4-5D6E-409C-BE32-E72D297353CC}">
              <c16:uniqueId val="{00000000-275A-4DBF-BC32-B74D593C8954}"/>
            </c:ext>
          </c:extLst>
        </c:ser>
        <c:ser>
          <c:idx val="1"/>
          <c:order val="1"/>
          <c:tx>
            <c:strRef>
              <c:f>Introduction!$I$2</c:f>
              <c:strCache>
                <c:ptCount val="1"/>
                <c:pt idx="0">
                  <c:v>Perfectible</c:v>
                </c:pt>
              </c:strCache>
            </c:strRef>
          </c:tx>
          <c:spPr>
            <a:solidFill>
              <a:srgbClr val="FFCD2D"/>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Introduction!$G$3</c:f>
              <c:strCache>
                <c:ptCount val="1"/>
                <c:pt idx="0">
                  <c:v>Général</c:v>
                </c:pt>
              </c:strCache>
            </c:strRef>
          </c:cat>
          <c:val>
            <c:numRef>
              <c:f>Introduction!$I$3</c:f>
              <c:numCache>
                <c:formatCode>0%</c:formatCode>
                <c:ptCount val="1"/>
                <c:pt idx="0">
                  <c:v>0</c:v>
                </c:pt>
              </c:numCache>
            </c:numRef>
          </c:val>
          <c:extLst>
            <c:ext xmlns:c16="http://schemas.microsoft.com/office/drawing/2014/chart" uri="{C3380CC4-5D6E-409C-BE32-E72D297353CC}">
              <c16:uniqueId val="{00000001-275A-4DBF-BC32-B74D593C8954}"/>
            </c:ext>
          </c:extLst>
        </c:ser>
        <c:ser>
          <c:idx val="2"/>
          <c:order val="2"/>
          <c:tx>
            <c:strRef>
              <c:f>Introduction!$J$2</c:f>
              <c:strCache>
                <c:ptCount val="1"/>
                <c:pt idx="0">
                  <c:v>Non conforme</c:v>
                </c:pt>
              </c:strCache>
            </c:strRef>
          </c:tx>
          <c:spPr>
            <a:solidFill>
              <a:srgbClr val="FF4F4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Introduction!$G$3</c:f>
              <c:strCache>
                <c:ptCount val="1"/>
                <c:pt idx="0">
                  <c:v>Général</c:v>
                </c:pt>
              </c:strCache>
            </c:strRef>
          </c:cat>
          <c:val>
            <c:numRef>
              <c:f>Introduction!$J$3</c:f>
              <c:numCache>
                <c:formatCode>0%</c:formatCode>
                <c:ptCount val="1"/>
                <c:pt idx="0">
                  <c:v>0</c:v>
                </c:pt>
              </c:numCache>
            </c:numRef>
          </c:val>
          <c:extLst>
            <c:ext xmlns:c16="http://schemas.microsoft.com/office/drawing/2014/chart" uri="{C3380CC4-5D6E-409C-BE32-E72D297353CC}">
              <c16:uniqueId val="{00000002-275A-4DBF-BC32-B74D593C8954}"/>
            </c:ext>
          </c:extLst>
        </c:ser>
        <c:ser>
          <c:idx val="3"/>
          <c:order val="3"/>
          <c:tx>
            <c:strRef>
              <c:f>Introduction!$K$2</c:f>
              <c:strCache>
                <c:ptCount val="1"/>
                <c:pt idx="0">
                  <c:v>Non concerné</c:v>
                </c:pt>
              </c:strCache>
            </c:strRef>
          </c:tx>
          <c:spPr>
            <a:solidFill>
              <a:schemeClr val="accent4"/>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Introduction!$G$3</c:f>
              <c:strCache>
                <c:ptCount val="1"/>
                <c:pt idx="0">
                  <c:v>Général</c:v>
                </c:pt>
              </c:strCache>
            </c:strRef>
          </c:cat>
          <c:val>
            <c:numRef>
              <c:f>Introduction!$K$3</c:f>
              <c:numCache>
                <c:formatCode>0%</c:formatCode>
                <c:ptCount val="1"/>
                <c:pt idx="0">
                  <c:v>0</c:v>
                </c:pt>
              </c:numCache>
            </c:numRef>
          </c:val>
          <c:extLst>
            <c:ext xmlns:c16="http://schemas.microsoft.com/office/drawing/2014/chart" uri="{C3380CC4-5D6E-409C-BE32-E72D297353CC}">
              <c16:uniqueId val="{00000003-275A-4DBF-BC32-B74D593C8954}"/>
            </c:ext>
          </c:extLst>
        </c:ser>
        <c:ser>
          <c:idx val="4"/>
          <c:order val="4"/>
          <c:tx>
            <c:strRef>
              <c:f>Introduction!$L$2</c:f>
              <c:strCache>
                <c:ptCount val="1"/>
                <c:pt idx="0">
                  <c:v>À remplir</c:v>
                </c:pt>
              </c:strCache>
            </c:strRef>
          </c:tx>
          <c:spPr>
            <a:pattFill prst="ltUpDiag">
              <a:fgClr>
                <a:schemeClr val="tx2"/>
              </a:fgClr>
              <a:bgClr>
                <a:schemeClr val="bg1"/>
              </a:bgClr>
            </a:patt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Introduction!$G$3</c:f>
              <c:strCache>
                <c:ptCount val="1"/>
                <c:pt idx="0">
                  <c:v>Général</c:v>
                </c:pt>
              </c:strCache>
            </c:strRef>
          </c:cat>
          <c:val>
            <c:numRef>
              <c:f>Introduction!$L$3</c:f>
              <c:numCache>
                <c:formatCode>0%</c:formatCode>
                <c:ptCount val="1"/>
                <c:pt idx="0">
                  <c:v>1</c:v>
                </c:pt>
              </c:numCache>
            </c:numRef>
          </c:val>
          <c:extLst>
            <c:ext xmlns:c16="http://schemas.microsoft.com/office/drawing/2014/chart" uri="{C3380CC4-5D6E-409C-BE32-E72D297353CC}">
              <c16:uniqueId val="{00000004-275A-4DBF-BC32-B74D593C8954}"/>
            </c:ext>
          </c:extLst>
        </c:ser>
        <c:dLbls>
          <c:showLegendKey val="0"/>
          <c:showVal val="0"/>
          <c:showCatName val="0"/>
          <c:showSerName val="0"/>
          <c:showPercent val="0"/>
          <c:showBubbleSize val="0"/>
        </c:dLbls>
        <c:gapWidth val="150"/>
        <c:overlap val="100"/>
        <c:axId val="447269856"/>
        <c:axId val="447271656"/>
      </c:barChart>
      <c:catAx>
        <c:axId val="447269856"/>
        <c:scaling>
          <c:orientation val="minMax"/>
        </c:scaling>
        <c:delete val="1"/>
        <c:axPos val="l"/>
        <c:numFmt formatCode="General" sourceLinked="1"/>
        <c:majorTickMark val="none"/>
        <c:minorTickMark val="none"/>
        <c:tickLblPos val="nextTo"/>
        <c:crossAx val="447271656"/>
        <c:crosses val="autoZero"/>
        <c:auto val="1"/>
        <c:lblAlgn val="ctr"/>
        <c:lblOffset val="100"/>
        <c:noMultiLvlLbl val="0"/>
      </c:catAx>
      <c:valAx>
        <c:axId val="447271656"/>
        <c:scaling>
          <c:orientation val="minMax"/>
        </c:scaling>
        <c:delete val="1"/>
        <c:axPos val="b"/>
        <c:numFmt formatCode="0%" sourceLinked="1"/>
        <c:majorTickMark val="none"/>
        <c:minorTickMark val="none"/>
        <c:tickLblPos val="nextTo"/>
        <c:crossAx val="4472698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j-lt"/>
              <a:ea typeface="+mn-ea"/>
              <a:cs typeface="+mn-cs"/>
            </a:defRPr>
          </a:pPr>
          <a:endParaRPr lang="fr-FR"/>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0">
          <a:solidFill>
            <a:schemeClr val="tx1"/>
          </a:solidFill>
          <a:latin typeface="+mj-lt"/>
        </a:defRPr>
      </a:pPr>
      <a:endParaRPr lang="fr-FR"/>
    </a:p>
  </c:txPr>
  <c:printSettings>
    <c:headerFooter/>
    <c:pageMargins b="0.75" l="0.7" r="0.7" t="0.75" header="0.3" footer="0.3"/>
    <c:pageSetup paperSize="9" orientation="landscape" horizontalDpi="1200" verticalDpi="12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j-lt"/>
                <a:ea typeface="+mn-ea"/>
                <a:cs typeface="+mn-cs"/>
              </a:defRPr>
            </a:pPr>
            <a:r>
              <a:rPr lang="fr-FR" sz="1400" b="1" i="0" u="none" strike="noStrike" kern="1200" spc="0" baseline="0">
                <a:solidFill>
                  <a:schemeClr val="tx2"/>
                </a:solidFill>
              </a:rPr>
              <a:t>Exigences générales</a:t>
            </a:r>
            <a:endParaRPr lang="fr-F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j-lt"/>
              <a:ea typeface="+mn-ea"/>
              <a:cs typeface="+mn-cs"/>
            </a:defRPr>
          </a:pPr>
          <a:endParaRPr lang="fr-FR"/>
        </a:p>
      </c:txPr>
    </c:title>
    <c:autoTitleDeleted val="0"/>
    <c:plotArea>
      <c:layout>
        <c:manualLayout>
          <c:layoutTarget val="inner"/>
          <c:xMode val="edge"/>
          <c:yMode val="edge"/>
          <c:x val="8.6618231999350554E-3"/>
          <c:y val="0.34786307961504814"/>
          <c:w val="0.99133817680006486"/>
          <c:h val="0.49436239388995296"/>
        </c:manualLayout>
      </c:layout>
      <c:barChart>
        <c:barDir val="bar"/>
        <c:grouping val="percentStacked"/>
        <c:varyColors val="0"/>
        <c:ser>
          <c:idx val="0"/>
          <c:order val="0"/>
          <c:tx>
            <c:strRef>
              <c:f>'1- Général'!$H$2</c:f>
              <c:strCache>
                <c:ptCount val="1"/>
                <c:pt idx="0">
                  <c:v>Conforme</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Général'!$G$3</c:f>
              <c:strCache>
                <c:ptCount val="1"/>
                <c:pt idx="0">
                  <c:v>Général</c:v>
                </c:pt>
              </c:strCache>
            </c:strRef>
          </c:cat>
          <c:val>
            <c:numRef>
              <c:f>'1- Général'!$H$3</c:f>
              <c:numCache>
                <c:formatCode>0%</c:formatCode>
                <c:ptCount val="1"/>
                <c:pt idx="0">
                  <c:v>0</c:v>
                </c:pt>
              </c:numCache>
            </c:numRef>
          </c:val>
          <c:extLst>
            <c:ext xmlns:c16="http://schemas.microsoft.com/office/drawing/2014/chart" uri="{C3380CC4-5D6E-409C-BE32-E72D297353CC}">
              <c16:uniqueId val="{00000000-C59A-4BB1-B9C3-CC7B34639B13}"/>
            </c:ext>
          </c:extLst>
        </c:ser>
        <c:ser>
          <c:idx val="1"/>
          <c:order val="1"/>
          <c:tx>
            <c:strRef>
              <c:f>'1- Général'!$I$2</c:f>
              <c:strCache>
                <c:ptCount val="1"/>
                <c:pt idx="0">
                  <c:v>Perfectible</c:v>
                </c:pt>
              </c:strCache>
            </c:strRef>
          </c:tx>
          <c:spPr>
            <a:solidFill>
              <a:srgbClr val="FFCD2D"/>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Général'!$G$3</c:f>
              <c:strCache>
                <c:ptCount val="1"/>
                <c:pt idx="0">
                  <c:v>Général</c:v>
                </c:pt>
              </c:strCache>
            </c:strRef>
          </c:cat>
          <c:val>
            <c:numRef>
              <c:f>'1- Général'!$I$3</c:f>
              <c:numCache>
                <c:formatCode>0%</c:formatCode>
                <c:ptCount val="1"/>
                <c:pt idx="0">
                  <c:v>0</c:v>
                </c:pt>
              </c:numCache>
            </c:numRef>
          </c:val>
          <c:extLst>
            <c:ext xmlns:c16="http://schemas.microsoft.com/office/drawing/2014/chart" uri="{C3380CC4-5D6E-409C-BE32-E72D297353CC}">
              <c16:uniqueId val="{00000001-C59A-4BB1-B9C3-CC7B34639B13}"/>
            </c:ext>
          </c:extLst>
        </c:ser>
        <c:ser>
          <c:idx val="2"/>
          <c:order val="2"/>
          <c:tx>
            <c:strRef>
              <c:f>'1- Général'!$J$2</c:f>
              <c:strCache>
                <c:ptCount val="1"/>
                <c:pt idx="0">
                  <c:v>Non conforme</c:v>
                </c:pt>
              </c:strCache>
            </c:strRef>
          </c:tx>
          <c:spPr>
            <a:solidFill>
              <a:srgbClr val="FF4F4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Général'!$G$3</c:f>
              <c:strCache>
                <c:ptCount val="1"/>
                <c:pt idx="0">
                  <c:v>Général</c:v>
                </c:pt>
              </c:strCache>
            </c:strRef>
          </c:cat>
          <c:val>
            <c:numRef>
              <c:f>'1- Général'!$J$3</c:f>
              <c:numCache>
                <c:formatCode>0%</c:formatCode>
                <c:ptCount val="1"/>
                <c:pt idx="0">
                  <c:v>0</c:v>
                </c:pt>
              </c:numCache>
            </c:numRef>
          </c:val>
          <c:extLst>
            <c:ext xmlns:c16="http://schemas.microsoft.com/office/drawing/2014/chart" uri="{C3380CC4-5D6E-409C-BE32-E72D297353CC}">
              <c16:uniqueId val="{00000002-C59A-4BB1-B9C3-CC7B34639B13}"/>
            </c:ext>
          </c:extLst>
        </c:ser>
        <c:ser>
          <c:idx val="3"/>
          <c:order val="3"/>
          <c:tx>
            <c:strRef>
              <c:f>'1- Général'!$K$2</c:f>
              <c:strCache>
                <c:ptCount val="1"/>
                <c:pt idx="0">
                  <c:v>Non concerné</c:v>
                </c:pt>
              </c:strCache>
            </c:strRef>
          </c:tx>
          <c:spPr>
            <a:solidFill>
              <a:schemeClr val="accent4"/>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Général'!$G$3</c:f>
              <c:strCache>
                <c:ptCount val="1"/>
                <c:pt idx="0">
                  <c:v>Général</c:v>
                </c:pt>
              </c:strCache>
            </c:strRef>
          </c:cat>
          <c:val>
            <c:numRef>
              <c:f>'1- Général'!$K$3</c:f>
              <c:numCache>
                <c:formatCode>0%</c:formatCode>
                <c:ptCount val="1"/>
                <c:pt idx="0">
                  <c:v>0</c:v>
                </c:pt>
              </c:numCache>
            </c:numRef>
          </c:val>
          <c:extLst>
            <c:ext xmlns:c16="http://schemas.microsoft.com/office/drawing/2014/chart" uri="{C3380CC4-5D6E-409C-BE32-E72D297353CC}">
              <c16:uniqueId val="{00000003-C59A-4BB1-B9C3-CC7B34639B13}"/>
            </c:ext>
          </c:extLst>
        </c:ser>
        <c:ser>
          <c:idx val="4"/>
          <c:order val="4"/>
          <c:tx>
            <c:strRef>
              <c:f>'1- Général'!$L$2</c:f>
              <c:strCache>
                <c:ptCount val="1"/>
                <c:pt idx="0">
                  <c:v>À remplir</c:v>
                </c:pt>
              </c:strCache>
            </c:strRef>
          </c:tx>
          <c:spPr>
            <a:pattFill prst="ltUpDiag">
              <a:fgClr>
                <a:schemeClr val="tx2"/>
              </a:fgClr>
              <a:bgClr>
                <a:schemeClr val="bg1"/>
              </a:bgClr>
            </a:patt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Général'!$G$3</c:f>
              <c:strCache>
                <c:ptCount val="1"/>
                <c:pt idx="0">
                  <c:v>Général</c:v>
                </c:pt>
              </c:strCache>
            </c:strRef>
          </c:cat>
          <c:val>
            <c:numRef>
              <c:f>'1- Général'!$L$3</c:f>
              <c:numCache>
                <c:formatCode>0%</c:formatCode>
                <c:ptCount val="1"/>
                <c:pt idx="0">
                  <c:v>1</c:v>
                </c:pt>
              </c:numCache>
            </c:numRef>
          </c:val>
          <c:extLst>
            <c:ext xmlns:c16="http://schemas.microsoft.com/office/drawing/2014/chart" uri="{C3380CC4-5D6E-409C-BE32-E72D297353CC}">
              <c16:uniqueId val="{00000000-3A10-45E1-8240-1A0369EC81F6}"/>
            </c:ext>
          </c:extLst>
        </c:ser>
        <c:dLbls>
          <c:showLegendKey val="0"/>
          <c:showVal val="0"/>
          <c:showCatName val="0"/>
          <c:showSerName val="0"/>
          <c:showPercent val="0"/>
          <c:showBubbleSize val="0"/>
        </c:dLbls>
        <c:gapWidth val="150"/>
        <c:overlap val="100"/>
        <c:axId val="447269856"/>
        <c:axId val="447271656"/>
      </c:barChart>
      <c:catAx>
        <c:axId val="447269856"/>
        <c:scaling>
          <c:orientation val="minMax"/>
        </c:scaling>
        <c:delete val="1"/>
        <c:axPos val="l"/>
        <c:numFmt formatCode="General" sourceLinked="1"/>
        <c:majorTickMark val="none"/>
        <c:minorTickMark val="none"/>
        <c:tickLblPos val="nextTo"/>
        <c:crossAx val="447271656"/>
        <c:crosses val="autoZero"/>
        <c:auto val="1"/>
        <c:lblAlgn val="ctr"/>
        <c:lblOffset val="100"/>
        <c:noMultiLvlLbl val="0"/>
      </c:catAx>
      <c:valAx>
        <c:axId val="447271656"/>
        <c:scaling>
          <c:orientation val="minMax"/>
        </c:scaling>
        <c:delete val="1"/>
        <c:axPos val="b"/>
        <c:numFmt formatCode="0%" sourceLinked="1"/>
        <c:majorTickMark val="none"/>
        <c:minorTickMark val="none"/>
        <c:tickLblPos val="nextTo"/>
        <c:crossAx val="4472698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j-lt"/>
              <a:ea typeface="+mn-ea"/>
              <a:cs typeface="+mn-cs"/>
            </a:defRPr>
          </a:pPr>
          <a:endParaRPr lang="fr-FR"/>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0">
          <a:solidFill>
            <a:schemeClr val="tx1"/>
          </a:solidFill>
          <a:latin typeface="+mj-lt"/>
        </a:defRPr>
      </a:pPr>
      <a:endParaRPr lang="fr-FR"/>
    </a:p>
  </c:txPr>
  <c:printSettings>
    <c:headerFooter/>
    <c:pageMargins b="0.75" l="0.7" r="0.7" t="0.75" header="0.3" footer="0.3"/>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j-lt"/>
                <a:ea typeface="+mn-ea"/>
                <a:cs typeface="+mn-cs"/>
              </a:defRPr>
            </a:pPr>
            <a:r>
              <a:rPr lang="fr-FR" sz="1400" b="1" i="0" u="none" strike="noStrike" kern="1200" spc="0" baseline="0">
                <a:solidFill>
                  <a:schemeClr val="tx2"/>
                </a:solidFill>
              </a:rPr>
              <a:t>Exigences structurelles</a:t>
            </a:r>
            <a:endParaRPr lang="fr-F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j-lt"/>
              <a:ea typeface="+mn-ea"/>
              <a:cs typeface="+mn-cs"/>
            </a:defRPr>
          </a:pPr>
          <a:endParaRPr lang="fr-FR"/>
        </a:p>
      </c:txPr>
    </c:title>
    <c:autoTitleDeleted val="0"/>
    <c:plotArea>
      <c:layout>
        <c:manualLayout>
          <c:layoutTarget val="inner"/>
          <c:xMode val="edge"/>
          <c:yMode val="edge"/>
          <c:x val="8.6618231999350554E-3"/>
          <c:y val="0.34786307961504814"/>
          <c:w val="0.99133817680006486"/>
          <c:h val="0.52752667598793146"/>
        </c:manualLayout>
      </c:layout>
      <c:barChart>
        <c:barDir val="bar"/>
        <c:grouping val="percentStacked"/>
        <c:varyColors val="0"/>
        <c:ser>
          <c:idx val="0"/>
          <c:order val="0"/>
          <c:tx>
            <c:strRef>
              <c:f>'2- Structure'!$H$2</c:f>
              <c:strCache>
                <c:ptCount val="1"/>
                <c:pt idx="0">
                  <c:v>Conforme</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 Structure'!$G$3</c:f>
              <c:strCache>
                <c:ptCount val="1"/>
                <c:pt idx="0">
                  <c:v>Structure</c:v>
                </c:pt>
              </c:strCache>
            </c:strRef>
          </c:cat>
          <c:val>
            <c:numRef>
              <c:f>'2- Structure'!$H$3</c:f>
              <c:numCache>
                <c:formatCode>0%</c:formatCode>
                <c:ptCount val="1"/>
                <c:pt idx="0">
                  <c:v>0</c:v>
                </c:pt>
              </c:numCache>
            </c:numRef>
          </c:val>
          <c:extLst>
            <c:ext xmlns:c16="http://schemas.microsoft.com/office/drawing/2014/chart" uri="{C3380CC4-5D6E-409C-BE32-E72D297353CC}">
              <c16:uniqueId val="{00000000-CE4F-4034-8C87-17958218D5AF}"/>
            </c:ext>
          </c:extLst>
        </c:ser>
        <c:ser>
          <c:idx val="1"/>
          <c:order val="1"/>
          <c:tx>
            <c:strRef>
              <c:f>'2- Structure'!$I$2</c:f>
              <c:strCache>
                <c:ptCount val="1"/>
                <c:pt idx="0">
                  <c:v>Perfectible</c:v>
                </c:pt>
              </c:strCache>
            </c:strRef>
          </c:tx>
          <c:spPr>
            <a:solidFill>
              <a:srgbClr val="FFCD2D"/>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 Structure'!$G$3</c:f>
              <c:strCache>
                <c:ptCount val="1"/>
                <c:pt idx="0">
                  <c:v>Structure</c:v>
                </c:pt>
              </c:strCache>
            </c:strRef>
          </c:cat>
          <c:val>
            <c:numRef>
              <c:f>'2- Structure'!$I$3</c:f>
              <c:numCache>
                <c:formatCode>0%</c:formatCode>
                <c:ptCount val="1"/>
                <c:pt idx="0">
                  <c:v>0</c:v>
                </c:pt>
              </c:numCache>
            </c:numRef>
          </c:val>
          <c:extLst>
            <c:ext xmlns:c16="http://schemas.microsoft.com/office/drawing/2014/chart" uri="{C3380CC4-5D6E-409C-BE32-E72D297353CC}">
              <c16:uniqueId val="{00000001-CE4F-4034-8C87-17958218D5AF}"/>
            </c:ext>
          </c:extLst>
        </c:ser>
        <c:ser>
          <c:idx val="2"/>
          <c:order val="2"/>
          <c:tx>
            <c:strRef>
              <c:f>'2- Structure'!$J$2</c:f>
              <c:strCache>
                <c:ptCount val="1"/>
                <c:pt idx="0">
                  <c:v>Non conforme</c:v>
                </c:pt>
              </c:strCache>
            </c:strRef>
          </c:tx>
          <c:spPr>
            <a:solidFill>
              <a:srgbClr val="FF4F4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 Structure'!$G$3</c:f>
              <c:strCache>
                <c:ptCount val="1"/>
                <c:pt idx="0">
                  <c:v>Structure</c:v>
                </c:pt>
              </c:strCache>
            </c:strRef>
          </c:cat>
          <c:val>
            <c:numRef>
              <c:f>'2- Structure'!$J$3</c:f>
              <c:numCache>
                <c:formatCode>0%</c:formatCode>
                <c:ptCount val="1"/>
                <c:pt idx="0">
                  <c:v>0</c:v>
                </c:pt>
              </c:numCache>
            </c:numRef>
          </c:val>
          <c:extLst>
            <c:ext xmlns:c16="http://schemas.microsoft.com/office/drawing/2014/chart" uri="{C3380CC4-5D6E-409C-BE32-E72D297353CC}">
              <c16:uniqueId val="{00000002-CE4F-4034-8C87-17958218D5AF}"/>
            </c:ext>
          </c:extLst>
        </c:ser>
        <c:ser>
          <c:idx val="3"/>
          <c:order val="3"/>
          <c:tx>
            <c:strRef>
              <c:f>'2- Structure'!$K$2</c:f>
              <c:strCache>
                <c:ptCount val="1"/>
                <c:pt idx="0">
                  <c:v>Non concerné</c:v>
                </c:pt>
              </c:strCache>
            </c:strRef>
          </c:tx>
          <c:spPr>
            <a:solidFill>
              <a:schemeClr val="accent4"/>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 Structure'!$G$3</c:f>
              <c:strCache>
                <c:ptCount val="1"/>
                <c:pt idx="0">
                  <c:v>Structure</c:v>
                </c:pt>
              </c:strCache>
            </c:strRef>
          </c:cat>
          <c:val>
            <c:numRef>
              <c:f>'2- Structure'!$K$3</c:f>
              <c:numCache>
                <c:formatCode>0%</c:formatCode>
                <c:ptCount val="1"/>
                <c:pt idx="0">
                  <c:v>0</c:v>
                </c:pt>
              </c:numCache>
            </c:numRef>
          </c:val>
          <c:extLst>
            <c:ext xmlns:c16="http://schemas.microsoft.com/office/drawing/2014/chart" uri="{C3380CC4-5D6E-409C-BE32-E72D297353CC}">
              <c16:uniqueId val="{00000003-CE4F-4034-8C87-17958218D5AF}"/>
            </c:ext>
          </c:extLst>
        </c:ser>
        <c:ser>
          <c:idx val="4"/>
          <c:order val="4"/>
          <c:tx>
            <c:strRef>
              <c:f>'2- Structure'!$L$2</c:f>
              <c:strCache>
                <c:ptCount val="1"/>
                <c:pt idx="0">
                  <c:v>À remplir</c:v>
                </c:pt>
              </c:strCache>
            </c:strRef>
          </c:tx>
          <c:spPr>
            <a:pattFill prst="ltUpDiag">
              <a:fgClr>
                <a:schemeClr val="tx2"/>
              </a:fgClr>
              <a:bgClr>
                <a:schemeClr val="bg1"/>
              </a:bgClr>
            </a:patt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 Structure'!$G$3</c:f>
              <c:strCache>
                <c:ptCount val="1"/>
                <c:pt idx="0">
                  <c:v>Structure</c:v>
                </c:pt>
              </c:strCache>
            </c:strRef>
          </c:cat>
          <c:val>
            <c:numRef>
              <c:f>'2- Structure'!$L$3</c:f>
              <c:numCache>
                <c:formatCode>0%</c:formatCode>
                <c:ptCount val="1"/>
                <c:pt idx="0">
                  <c:v>1</c:v>
                </c:pt>
              </c:numCache>
            </c:numRef>
          </c:val>
          <c:extLst>
            <c:ext xmlns:c16="http://schemas.microsoft.com/office/drawing/2014/chart" uri="{C3380CC4-5D6E-409C-BE32-E72D297353CC}">
              <c16:uniqueId val="{00000004-CE4F-4034-8C87-17958218D5AF}"/>
            </c:ext>
          </c:extLst>
        </c:ser>
        <c:dLbls>
          <c:showLegendKey val="0"/>
          <c:showVal val="0"/>
          <c:showCatName val="0"/>
          <c:showSerName val="0"/>
          <c:showPercent val="0"/>
          <c:showBubbleSize val="0"/>
        </c:dLbls>
        <c:gapWidth val="150"/>
        <c:overlap val="100"/>
        <c:axId val="447269856"/>
        <c:axId val="447271656"/>
      </c:barChart>
      <c:catAx>
        <c:axId val="447269856"/>
        <c:scaling>
          <c:orientation val="minMax"/>
        </c:scaling>
        <c:delete val="1"/>
        <c:axPos val="l"/>
        <c:numFmt formatCode="General" sourceLinked="1"/>
        <c:majorTickMark val="none"/>
        <c:minorTickMark val="none"/>
        <c:tickLblPos val="nextTo"/>
        <c:crossAx val="447271656"/>
        <c:crosses val="autoZero"/>
        <c:auto val="1"/>
        <c:lblAlgn val="ctr"/>
        <c:lblOffset val="100"/>
        <c:noMultiLvlLbl val="0"/>
      </c:catAx>
      <c:valAx>
        <c:axId val="447271656"/>
        <c:scaling>
          <c:orientation val="minMax"/>
        </c:scaling>
        <c:delete val="1"/>
        <c:axPos val="b"/>
        <c:numFmt formatCode="0%" sourceLinked="1"/>
        <c:majorTickMark val="none"/>
        <c:minorTickMark val="none"/>
        <c:tickLblPos val="nextTo"/>
        <c:crossAx val="447269856"/>
        <c:crosses val="autoZero"/>
        <c:crossBetween val="between"/>
      </c:valAx>
      <c:spPr>
        <a:noFill/>
        <a:ln>
          <a:noFill/>
        </a:ln>
        <a:effectLst/>
      </c:spPr>
    </c:plotArea>
    <c:legend>
      <c:legendPos val="b"/>
      <c:layout>
        <c:manualLayout>
          <c:xMode val="edge"/>
          <c:yMode val="edge"/>
          <c:x val="0.10319519919165034"/>
          <c:y val="0.7525204209286922"/>
          <c:w val="0.78943625004620899"/>
          <c:h val="0.2051005747126436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j-lt"/>
              <a:ea typeface="+mn-ea"/>
              <a:cs typeface="+mn-cs"/>
            </a:defRPr>
          </a:pPr>
          <a:endParaRPr lang="fr-FR"/>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0">
          <a:solidFill>
            <a:schemeClr val="tx1"/>
          </a:solidFill>
          <a:latin typeface="+mj-lt"/>
        </a:defRPr>
      </a:pPr>
      <a:endParaRPr lang="fr-FR"/>
    </a:p>
  </c:txPr>
  <c:printSettings>
    <c:headerFooter/>
    <c:pageMargins b="0.75" l="0.7" r="0.7" t="0.75" header="0.3" footer="0.3"/>
    <c:pageSetup paperSize="9" orientation="landscape" horizontalDpi="1200" verticalDpi="12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j-lt"/>
                <a:ea typeface="+mn-ea"/>
                <a:cs typeface="+mn-cs"/>
              </a:defRPr>
            </a:pPr>
            <a:r>
              <a:rPr lang="fr-FR" sz="1400" b="1" i="0" u="none" strike="noStrike" kern="1200" spc="0" baseline="0">
                <a:solidFill>
                  <a:schemeClr val="tx2"/>
                </a:solidFill>
              </a:rPr>
              <a:t>Exigences en matière de ressources</a:t>
            </a:r>
            <a:endParaRPr lang="fr-F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j-lt"/>
              <a:ea typeface="+mn-ea"/>
              <a:cs typeface="+mn-cs"/>
            </a:defRPr>
          </a:pPr>
          <a:endParaRPr lang="fr-FR"/>
        </a:p>
      </c:txPr>
    </c:title>
    <c:autoTitleDeleted val="0"/>
    <c:plotArea>
      <c:layout>
        <c:manualLayout>
          <c:layoutTarget val="inner"/>
          <c:xMode val="edge"/>
          <c:yMode val="edge"/>
          <c:x val="8.6618231999350554E-3"/>
          <c:y val="0.34786307961504814"/>
          <c:w val="0.99133817680006486"/>
          <c:h val="0.4906921357052591"/>
        </c:manualLayout>
      </c:layout>
      <c:barChart>
        <c:barDir val="bar"/>
        <c:grouping val="percentStacked"/>
        <c:varyColors val="0"/>
        <c:ser>
          <c:idx val="0"/>
          <c:order val="0"/>
          <c:tx>
            <c:strRef>
              <c:f>'3- Ressources'!$H$2</c:f>
              <c:strCache>
                <c:ptCount val="1"/>
                <c:pt idx="0">
                  <c:v>Conforme</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Ressources'!$G$3</c:f>
              <c:strCache>
                <c:ptCount val="1"/>
                <c:pt idx="0">
                  <c:v>Ressources</c:v>
                </c:pt>
              </c:strCache>
            </c:strRef>
          </c:cat>
          <c:val>
            <c:numRef>
              <c:f>'3- Ressources'!$H$3</c:f>
              <c:numCache>
                <c:formatCode>0%</c:formatCode>
                <c:ptCount val="1"/>
                <c:pt idx="0">
                  <c:v>0</c:v>
                </c:pt>
              </c:numCache>
            </c:numRef>
          </c:val>
          <c:extLst>
            <c:ext xmlns:c16="http://schemas.microsoft.com/office/drawing/2014/chart" uri="{C3380CC4-5D6E-409C-BE32-E72D297353CC}">
              <c16:uniqueId val="{00000000-4874-4515-B68C-7360EE1922A1}"/>
            </c:ext>
          </c:extLst>
        </c:ser>
        <c:ser>
          <c:idx val="1"/>
          <c:order val="1"/>
          <c:tx>
            <c:strRef>
              <c:f>'3- Ressources'!$I$2</c:f>
              <c:strCache>
                <c:ptCount val="1"/>
                <c:pt idx="0">
                  <c:v>Perfectible</c:v>
                </c:pt>
              </c:strCache>
            </c:strRef>
          </c:tx>
          <c:spPr>
            <a:solidFill>
              <a:srgbClr val="FFCD2D"/>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Ressources'!$G$3</c:f>
              <c:strCache>
                <c:ptCount val="1"/>
                <c:pt idx="0">
                  <c:v>Ressources</c:v>
                </c:pt>
              </c:strCache>
            </c:strRef>
          </c:cat>
          <c:val>
            <c:numRef>
              <c:f>'3- Ressources'!$I$3</c:f>
              <c:numCache>
                <c:formatCode>0%</c:formatCode>
                <c:ptCount val="1"/>
                <c:pt idx="0">
                  <c:v>0</c:v>
                </c:pt>
              </c:numCache>
            </c:numRef>
          </c:val>
          <c:extLst>
            <c:ext xmlns:c16="http://schemas.microsoft.com/office/drawing/2014/chart" uri="{C3380CC4-5D6E-409C-BE32-E72D297353CC}">
              <c16:uniqueId val="{00000001-4874-4515-B68C-7360EE1922A1}"/>
            </c:ext>
          </c:extLst>
        </c:ser>
        <c:ser>
          <c:idx val="2"/>
          <c:order val="2"/>
          <c:tx>
            <c:strRef>
              <c:f>'3- Ressources'!$J$2</c:f>
              <c:strCache>
                <c:ptCount val="1"/>
                <c:pt idx="0">
                  <c:v>Non conforme</c:v>
                </c:pt>
              </c:strCache>
            </c:strRef>
          </c:tx>
          <c:spPr>
            <a:solidFill>
              <a:srgbClr val="FF4F4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Ressources'!$G$3</c:f>
              <c:strCache>
                <c:ptCount val="1"/>
                <c:pt idx="0">
                  <c:v>Ressources</c:v>
                </c:pt>
              </c:strCache>
            </c:strRef>
          </c:cat>
          <c:val>
            <c:numRef>
              <c:f>'3- Ressources'!$J$3</c:f>
              <c:numCache>
                <c:formatCode>0%</c:formatCode>
                <c:ptCount val="1"/>
                <c:pt idx="0">
                  <c:v>0</c:v>
                </c:pt>
              </c:numCache>
            </c:numRef>
          </c:val>
          <c:extLst>
            <c:ext xmlns:c16="http://schemas.microsoft.com/office/drawing/2014/chart" uri="{C3380CC4-5D6E-409C-BE32-E72D297353CC}">
              <c16:uniqueId val="{00000002-4874-4515-B68C-7360EE1922A1}"/>
            </c:ext>
          </c:extLst>
        </c:ser>
        <c:ser>
          <c:idx val="3"/>
          <c:order val="3"/>
          <c:tx>
            <c:strRef>
              <c:f>'3- Ressources'!$K$2</c:f>
              <c:strCache>
                <c:ptCount val="1"/>
                <c:pt idx="0">
                  <c:v>Non concerné</c:v>
                </c:pt>
              </c:strCache>
            </c:strRef>
          </c:tx>
          <c:spPr>
            <a:solidFill>
              <a:schemeClr val="accent4"/>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Ressources'!$G$3</c:f>
              <c:strCache>
                <c:ptCount val="1"/>
                <c:pt idx="0">
                  <c:v>Ressources</c:v>
                </c:pt>
              </c:strCache>
            </c:strRef>
          </c:cat>
          <c:val>
            <c:numRef>
              <c:f>'3- Ressources'!$K$3</c:f>
              <c:numCache>
                <c:formatCode>0%</c:formatCode>
                <c:ptCount val="1"/>
                <c:pt idx="0">
                  <c:v>0</c:v>
                </c:pt>
              </c:numCache>
            </c:numRef>
          </c:val>
          <c:extLst>
            <c:ext xmlns:c16="http://schemas.microsoft.com/office/drawing/2014/chart" uri="{C3380CC4-5D6E-409C-BE32-E72D297353CC}">
              <c16:uniqueId val="{00000003-4874-4515-B68C-7360EE1922A1}"/>
            </c:ext>
          </c:extLst>
        </c:ser>
        <c:ser>
          <c:idx val="4"/>
          <c:order val="4"/>
          <c:tx>
            <c:strRef>
              <c:f>'3- Ressources'!$L$2</c:f>
              <c:strCache>
                <c:ptCount val="1"/>
                <c:pt idx="0">
                  <c:v>À remplir</c:v>
                </c:pt>
              </c:strCache>
            </c:strRef>
          </c:tx>
          <c:spPr>
            <a:pattFill prst="ltUpDiag">
              <a:fgClr>
                <a:schemeClr val="tx2"/>
              </a:fgClr>
              <a:bgClr>
                <a:schemeClr val="bg1"/>
              </a:bgClr>
            </a:patt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 Ressources'!$G$3</c:f>
              <c:strCache>
                <c:ptCount val="1"/>
                <c:pt idx="0">
                  <c:v>Ressources</c:v>
                </c:pt>
              </c:strCache>
            </c:strRef>
          </c:cat>
          <c:val>
            <c:numRef>
              <c:f>'3- Ressources'!$L$3</c:f>
              <c:numCache>
                <c:formatCode>0%</c:formatCode>
                <c:ptCount val="1"/>
                <c:pt idx="0">
                  <c:v>1</c:v>
                </c:pt>
              </c:numCache>
            </c:numRef>
          </c:val>
          <c:extLst>
            <c:ext xmlns:c16="http://schemas.microsoft.com/office/drawing/2014/chart" uri="{C3380CC4-5D6E-409C-BE32-E72D297353CC}">
              <c16:uniqueId val="{00000004-4874-4515-B68C-7360EE1922A1}"/>
            </c:ext>
          </c:extLst>
        </c:ser>
        <c:dLbls>
          <c:showLegendKey val="0"/>
          <c:showVal val="0"/>
          <c:showCatName val="0"/>
          <c:showSerName val="0"/>
          <c:showPercent val="0"/>
          <c:showBubbleSize val="0"/>
        </c:dLbls>
        <c:gapWidth val="150"/>
        <c:overlap val="100"/>
        <c:axId val="447269856"/>
        <c:axId val="447271656"/>
      </c:barChart>
      <c:catAx>
        <c:axId val="447269856"/>
        <c:scaling>
          <c:orientation val="minMax"/>
        </c:scaling>
        <c:delete val="1"/>
        <c:axPos val="l"/>
        <c:numFmt formatCode="General" sourceLinked="1"/>
        <c:majorTickMark val="none"/>
        <c:minorTickMark val="none"/>
        <c:tickLblPos val="nextTo"/>
        <c:crossAx val="447271656"/>
        <c:crosses val="autoZero"/>
        <c:auto val="1"/>
        <c:lblAlgn val="ctr"/>
        <c:lblOffset val="100"/>
        <c:noMultiLvlLbl val="0"/>
      </c:catAx>
      <c:valAx>
        <c:axId val="447271656"/>
        <c:scaling>
          <c:orientation val="minMax"/>
        </c:scaling>
        <c:delete val="1"/>
        <c:axPos val="b"/>
        <c:numFmt formatCode="0%" sourceLinked="1"/>
        <c:majorTickMark val="none"/>
        <c:minorTickMark val="none"/>
        <c:tickLblPos val="nextTo"/>
        <c:crossAx val="447269856"/>
        <c:crosses val="autoZero"/>
        <c:crossBetween val="between"/>
      </c:valAx>
      <c:spPr>
        <a:noFill/>
        <a:ln>
          <a:noFill/>
        </a:ln>
        <a:effectLst/>
      </c:spPr>
    </c:plotArea>
    <c:legend>
      <c:legendPos val="b"/>
      <c:layout>
        <c:manualLayout>
          <c:xMode val="edge"/>
          <c:yMode val="edge"/>
          <c:x val="0.10528179282753974"/>
          <c:y val="0.74246621950034009"/>
          <c:w val="0.78943625004620899"/>
          <c:h val="0.2051005747126436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j-lt"/>
              <a:ea typeface="+mn-ea"/>
              <a:cs typeface="+mn-cs"/>
            </a:defRPr>
          </a:pPr>
          <a:endParaRPr lang="fr-FR"/>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0">
          <a:solidFill>
            <a:schemeClr val="tx1"/>
          </a:solidFill>
          <a:latin typeface="+mj-lt"/>
        </a:defRPr>
      </a:pPr>
      <a:endParaRPr lang="fr-FR"/>
    </a:p>
  </c:txPr>
  <c:printSettings>
    <c:headerFooter/>
    <c:pageMargins b="0.75" l="0.7" r="0.7" t="0.75" header="0.3" footer="0.3"/>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j-lt"/>
                <a:ea typeface="+mn-ea"/>
                <a:cs typeface="+mn-cs"/>
              </a:defRPr>
            </a:pPr>
            <a:r>
              <a:rPr lang="fr-FR" sz="1400" b="1" i="0" u="none" strike="noStrike" kern="1200" spc="0" baseline="0">
                <a:solidFill>
                  <a:schemeClr val="tx2"/>
                </a:solidFill>
              </a:rPr>
              <a:t>Exigences relatives au processus</a:t>
            </a:r>
            <a:endParaRPr lang="fr-F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j-lt"/>
              <a:ea typeface="+mn-ea"/>
              <a:cs typeface="+mn-cs"/>
            </a:defRPr>
          </a:pPr>
          <a:endParaRPr lang="fr-FR"/>
        </a:p>
      </c:txPr>
    </c:title>
    <c:autoTitleDeleted val="0"/>
    <c:plotArea>
      <c:layout>
        <c:manualLayout>
          <c:layoutTarget val="inner"/>
          <c:xMode val="edge"/>
          <c:yMode val="edge"/>
          <c:x val="8.6618231999350554E-3"/>
          <c:y val="0.34786307961504814"/>
          <c:w val="0.99133817680006486"/>
          <c:h val="0.51223371647509575"/>
        </c:manualLayout>
      </c:layout>
      <c:barChart>
        <c:barDir val="bar"/>
        <c:grouping val="percentStacked"/>
        <c:varyColors val="0"/>
        <c:ser>
          <c:idx val="0"/>
          <c:order val="0"/>
          <c:tx>
            <c:strRef>
              <c:f>'4- Processus'!$H$2</c:f>
              <c:strCache>
                <c:ptCount val="1"/>
                <c:pt idx="0">
                  <c:v>Conforme</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 Processus'!$G$3</c:f>
              <c:strCache>
                <c:ptCount val="1"/>
                <c:pt idx="0">
                  <c:v>Processus</c:v>
                </c:pt>
              </c:strCache>
            </c:strRef>
          </c:cat>
          <c:val>
            <c:numRef>
              <c:f>'4- Processus'!$H$3</c:f>
              <c:numCache>
                <c:formatCode>0%</c:formatCode>
                <c:ptCount val="1"/>
                <c:pt idx="0">
                  <c:v>0</c:v>
                </c:pt>
              </c:numCache>
            </c:numRef>
          </c:val>
          <c:extLst>
            <c:ext xmlns:c16="http://schemas.microsoft.com/office/drawing/2014/chart" uri="{C3380CC4-5D6E-409C-BE32-E72D297353CC}">
              <c16:uniqueId val="{00000000-D241-4AA8-BDE8-4D7636C3CDD3}"/>
            </c:ext>
          </c:extLst>
        </c:ser>
        <c:ser>
          <c:idx val="1"/>
          <c:order val="1"/>
          <c:tx>
            <c:strRef>
              <c:f>'4- Processus'!$I$2</c:f>
              <c:strCache>
                <c:ptCount val="1"/>
                <c:pt idx="0">
                  <c:v>Perfectible</c:v>
                </c:pt>
              </c:strCache>
            </c:strRef>
          </c:tx>
          <c:spPr>
            <a:solidFill>
              <a:srgbClr val="FFCD2D"/>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 Processus'!$G$3</c:f>
              <c:strCache>
                <c:ptCount val="1"/>
                <c:pt idx="0">
                  <c:v>Processus</c:v>
                </c:pt>
              </c:strCache>
            </c:strRef>
          </c:cat>
          <c:val>
            <c:numRef>
              <c:f>'4- Processus'!$I$3</c:f>
              <c:numCache>
                <c:formatCode>0%</c:formatCode>
                <c:ptCount val="1"/>
                <c:pt idx="0">
                  <c:v>0</c:v>
                </c:pt>
              </c:numCache>
            </c:numRef>
          </c:val>
          <c:extLst>
            <c:ext xmlns:c16="http://schemas.microsoft.com/office/drawing/2014/chart" uri="{C3380CC4-5D6E-409C-BE32-E72D297353CC}">
              <c16:uniqueId val="{00000001-D241-4AA8-BDE8-4D7636C3CDD3}"/>
            </c:ext>
          </c:extLst>
        </c:ser>
        <c:ser>
          <c:idx val="2"/>
          <c:order val="2"/>
          <c:tx>
            <c:strRef>
              <c:f>'4- Processus'!$J$2</c:f>
              <c:strCache>
                <c:ptCount val="1"/>
                <c:pt idx="0">
                  <c:v>Non conforme</c:v>
                </c:pt>
              </c:strCache>
            </c:strRef>
          </c:tx>
          <c:spPr>
            <a:solidFill>
              <a:srgbClr val="FF4F4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 Processus'!$G$3</c:f>
              <c:strCache>
                <c:ptCount val="1"/>
                <c:pt idx="0">
                  <c:v>Processus</c:v>
                </c:pt>
              </c:strCache>
            </c:strRef>
          </c:cat>
          <c:val>
            <c:numRef>
              <c:f>'4- Processus'!$J$3</c:f>
              <c:numCache>
                <c:formatCode>0%</c:formatCode>
                <c:ptCount val="1"/>
                <c:pt idx="0">
                  <c:v>0</c:v>
                </c:pt>
              </c:numCache>
            </c:numRef>
          </c:val>
          <c:extLst>
            <c:ext xmlns:c16="http://schemas.microsoft.com/office/drawing/2014/chart" uri="{C3380CC4-5D6E-409C-BE32-E72D297353CC}">
              <c16:uniqueId val="{00000002-D241-4AA8-BDE8-4D7636C3CDD3}"/>
            </c:ext>
          </c:extLst>
        </c:ser>
        <c:ser>
          <c:idx val="3"/>
          <c:order val="3"/>
          <c:tx>
            <c:strRef>
              <c:f>'4- Processus'!$K$2</c:f>
              <c:strCache>
                <c:ptCount val="1"/>
                <c:pt idx="0">
                  <c:v>Non concerné</c:v>
                </c:pt>
              </c:strCache>
            </c:strRef>
          </c:tx>
          <c:spPr>
            <a:solidFill>
              <a:schemeClr val="accent4"/>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 Processus'!$G$3</c:f>
              <c:strCache>
                <c:ptCount val="1"/>
                <c:pt idx="0">
                  <c:v>Processus</c:v>
                </c:pt>
              </c:strCache>
            </c:strRef>
          </c:cat>
          <c:val>
            <c:numRef>
              <c:f>'4- Processus'!$K$3</c:f>
              <c:numCache>
                <c:formatCode>0%</c:formatCode>
                <c:ptCount val="1"/>
                <c:pt idx="0">
                  <c:v>0</c:v>
                </c:pt>
              </c:numCache>
            </c:numRef>
          </c:val>
          <c:extLst>
            <c:ext xmlns:c16="http://schemas.microsoft.com/office/drawing/2014/chart" uri="{C3380CC4-5D6E-409C-BE32-E72D297353CC}">
              <c16:uniqueId val="{00000003-D241-4AA8-BDE8-4D7636C3CDD3}"/>
            </c:ext>
          </c:extLst>
        </c:ser>
        <c:ser>
          <c:idx val="4"/>
          <c:order val="4"/>
          <c:tx>
            <c:strRef>
              <c:f>'4- Processus'!$L$2</c:f>
              <c:strCache>
                <c:ptCount val="1"/>
                <c:pt idx="0">
                  <c:v>À remplir</c:v>
                </c:pt>
              </c:strCache>
            </c:strRef>
          </c:tx>
          <c:spPr>
            <a:pattFill prst="ltUpDiag">
              <a:fgClr>
                <a:schemeClr val="tx2"/>
              </a:fgClr>
              <a:bgClr>
                <a:schemeClr val="bg1"/>
              </a:bgClr>
            </a:patt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 Processus'!$G$3</c:f>
              <c:strCache>
                <c:ptCount val="1"/>
                <c:pt idx="0">
                  <c:v>Processus</c:v>
                </c:pt>
              </c:strCache>
            </c:strRef>
          </c:cat>
          <c:val>
            <c:numRef>
              <c:f>'4- Processus'!$L$3</c:f>
              <c:numCache>
                <c:formatCode>0%</c:formatCode>
                <c:ptCount val="1"/>
                <c:pt idx="0">
                  <c:v>1</c:v>
                </c:pt>
              </c:numCache>
            </c:numRef>
          </c:val>
          <c:extLst>
            <c:ext xmlns:c16="http://schemas.microsoft.com/office/drawing/2014/chart" uri="{C3380CC4-5D6E-409C-BE32-E72D297353CC}">
              <c16:uniqueId val="{00000004-D241-4AA8-BDE8-4D7636C3CDD3}"/>
            </c:ext>
          </c:extLst>
        </c:ser>
        <c:dLbls>
          <c:showLegendKey val="0"/>
          <c:showVal val="0"/>
          <c:showCatName val="0"/>
          <c:showSerName val="0"/>
          <c:showPercent val="0"/>
          <c:showBubbleSize val="0"/>
        </c:dLbls>
        <c:gapWidth val="150"/>
        <c:overlap val="100"/>
        <c:axId val="447269856"/>
        <c:axId val="447271656"/>
      </c:barChart>
      <c:catAx>
        <c:axId val="447269856"/>
        <c:scaling>
          <c:orientation val="minMax"/>
        </c:scaling>
        <c:delete val="1"/>
        <c:axPos val="l"/>
        <c:numFmt formatCode="General" sourceLinked="1"/>
        <c:majorTickMark val="none"/>
        <c:minorTickMark val="none"/>
        <c:tickLblPos val="nextTo"/>
        <c:crossAx val="447271656"/>
        <c:crosses val="autoZero"/>
        <c:auto val="1"/>
        <c:lblAlgn val="ctr"/>
        <c:lblOffset val="100"/>
        <c:noMultiLvlLbl val="0"/>
      </c:catAx>
      <c:valAx>
        <c:axId val="447271656"/>
        <c:scaling>
          <c:orientation val="minMax"/>
        </c:scaling>
        <c:delete val="1"/>
        <c:axPos val="b"/>
        <c:numFmt formatCode="0%" sourceLinked="1"/>
        <c:majorTickMark val="none"/>
        <c:minorTickMark val="none"/>
        <c:tickLblPos val="nextTo"/>
        <c:crossAx val="447269856"/>
        <c:crosses val="autoZero"/>
        <c:crossBetween val="between"/>
      </c:valAx>
      <c:spPr>
        <a:noFill/>
        <a:ln>
          <a:noFill/>
        </a:ln>
        <a:effectLst/>
      </c:spPr>
    </c:plotArea>
    <c:legend>
      <c:legendPos val="b"/>
      <c:layout>
        <c:manualLayout>
          <c:xMode val="edge"/>
          <c:yMode val="edge"/>
          <c:x val="0.10110860555576093"/>
          <c:y val="0.77367145593869735"/>
          <c:w val="0.78943625004620899"/>
          <c:h val="0.2051005747126436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j-lt"/>
              <a:ea typeface="+mn-ea"/>
              <a:cs typeface="+mn-cs"/>
            </a:defRPr>
          </a:pPr>
          <a:endParaRPr lang="fr-FR"/>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0">
          <a:solidFill>
            <a:schemeClr val="tx1"/>
          </a:solidFill>
          <a:latin typeface="+mj-lt"/>
        </a:defRPr>
      </a:pPr>
      <a:endParaRPr lang="fr-FR"/>
    </a:p>
  </c:txPr>
  <c:printSettings>
    <c:headerFooter/>
    <c:pageMargins b="0.75" l="0.7" r="0.7" t="0.75" header="0.3" footer="0.3"/>
    <c:pageSetup paperSize="9" orientation="landscape" horizontalDpi="1200" verticalDpi="12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j-lt"/>
                <a:ea typeface="+mn-ea"/>
                <a:cs typeface="+mn-cs"/>
              </a:defRPr>
            </a:pPr>
            <a:r>
              <a:rPr lang="fr-FR" sz="1400" b="1" i="0" u="none" strike="noStrike" kern="1200" spc="0" baseline="0">
                <a:solidFill>
                  <a:schemeClr val="tx2"/>
                </a:solidFill>
              </a:rPr>
              <a:t>Exigences en matière de gestion de la qualité</a:t>
            </a:r>
            <a:endParaRPr lang="fr-F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j-lt"/>
              <a:ea typeface="+mn-ea"/>
              <a:cs typeface="+mn-cs"/>
            </a:defRPr>
          </a:pPr>
          <a:endParaRPr lang="fr-FR"/>
        </a:p>
      </c:txPr>
    </c:title>
    <c:autoTitleDeleted val="0"/>
    <c:plotArea>
      <c:layout>
        <c:manualLayout>
          <c:layoutTarget val="inner"/>
          <c:xMode val="edge"/>
          <c:yMode val="edge"/>
          <c:x val="8.6618231999350554E-3"/>
          <c:y val="0.34786307961504814"/>
          <c:w val="0.99133817680006486"/>
          <c:h val="0.49268295019157082"/>
        </c:manualLayout>
      </c:layout>
      <c:barChart>
        <c:barDir val="bar"/>
        <c:grouping val="percentStacked"/>
        <c:varyColors val="0"/>
        <c:ser>
          <c:idx val="0"/>
          <c:order val="0"/>
          <c:tx>
            <c:strRef>
              <c:f>'5- Gestion de la qualité'!$H$2</c:f>
              <c:strCache>
                <c:ptCount val="1"/>
                <c:pt idx="0">
                  <c:v>Conforme</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 Gestion de la qualité'!$G$3</c:f>
              <c:strCache>
                <c:ptCount val="1"/>
                <c:pt idx="0">
                  <c:v>Qualité</c:v>
                </c:pt>
              </c:strCache>
            </c:strRef>
          </c:cat>
          <c:val>
            <c:numRef>
              <c:f>'5- Gestion de la qualité'!$H$3</c:f>
              <c:numCache>
                <c:formatCode>0%</c:formatCode>
                <c:ptCount val="1"/>
                <c:pt idx="0">
                  <c:v>0</c:v>
                </c:pt>
              </c:numCache>
            </c:numRef>
          </c:val>
          <c:extLst>
            <c:ext xmlns:c16="http://schemas.microsoft.com/office/drawing/2014/chart" uri="{C3380CC4-5D6E-409C-BE32-E72D297353CC}">
              <c16:uniqueId val="{00000000-27CF-4D86-A54D-069F509B40E4}"/>
            </c:ext>
          </c:extLst>
        </c:ser>
        <c:ser>
          <c:idx val="1"/>
          <c:order val="1"/>
          <c:tx>
            <c:strRef>
              <c:f>'5- Gestion de la qualité'!$I$2</c:f>
              <c:strCache>
                <c:ptCount val="1"/>
                <c:pt idx="0">
                  <c:v>Perfectible</c:v>
                </c:pt>
              </c:strCache>
            </c:strRef>
          </c:tx>
          <c:spPr>
            <a:solidFill>
              <a:srgbClr val="FFCD2D"/>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 Gestion de la qualité'!$G$3</c:f>
              <c:strCache>
                <c:ptCount val="1"/>
                <c:pt idx="0">
                  <c:v>Qualité</c:v>
                </c:pt>
              </c:strCache>
            </c:strRef>
          </c:cat>
          <c:val>
            <c:numRef>
              <c:f>'5- Gestion de la qualité'!$I$3</c:f>
              <c:numCache>
                <c:formatCode>0%</c:formatCode>
                <c:ptCount val="1"/>
                <c:pt idx="0">
                  <c:v>0</c:v>
                </c:pt>
              </c:numCache>
            </c:numRef>
          </c:val>
          <c:extLst>
            <c:ext xmlns:c16="http://schemas.microsoft.com/office/drawing/2014/chart" uri="{C3380CC4-5D6E-409C-BE32-E72D297353CC}">
              <c16:uniqueId val="{00000001-27CF-4D86-A54D-069F509B40E4}"/>
            </c:ext>
          </c:extLst>
        </c:ser>
        <c:ser>
          <c:idx val="2"/>
          <c:order val="2"/>
          <c:tx>
            <c:strRef>
              <c:f>'5- Gestion de la qualité'!$J$2</c:f>
              <c:strCache>
                <c:ptCount val="1"/>
                <c:pt idx="0">
                  <c:v>Non conforme</c:v>
                </c:pt>
              </c:strCache>
            </c:strRef>
          </c:tx>
          <c:spPr>
            <a:solidFill>
              <a:srgbClr val="FF4F4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 Gestion de la qualité'!$G$3</c:f>
              <c:strCache>
                <c:ptCount val="1"/>
                <c:pt idx="0">
                  <c:v>Qualité</c:v>
                </c:pt>
              </c:strCache>
            </c:strRef>
          </c:cat>
          <c:val>
            <c:numRef>
              <c:f>'5- Gestion de la qualité'!$J$3</c:f>
              <c:numCache>
                <c:formatCode>0%</c:formatCode>
                <c:ptCount val="1"/>
                <c:pt idx="0">
                  <c:v>0</c:v>
                </c:pt>
              </c:numCache>
            </c:numRef>
          </c:val>
          <c:extLst>
            <c:ext xmlns:c16="http://schemas.microsoft.com/office/drawing/2014/chart" uri="{C3380CC4-5D6E-409C-BE32-E72D297353CC}">
              <c16:uniqueId val="{00000002-27CF-4D86-A54D-069F509B40E4}"/>
            </c:ext>
          </c:extLst>
        </c:ser>
        <c:ser>
          <c:idx val="3"/>
          <c:order val="3"/>
          <c:tx>
            <c:strRef>
              <c:f>'5- Gestion de la qualité'!$K$2</c:f>
              <c:strCache>
                <c:ptCount val="1"/>
                <c:pt idx="0">
                  <c:v>Non concerné</c:v>
                </c:pt>
              </c:strCache>
            </c:strRef>
          </c:tx>
          <c:spPr>
            <a:solidFill>
              <a:schemeClr val="accent4"/>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 Gestion de la qualité'!$G$3</c:f>
              <c:strCache>
                <c:ptCount val="1"/>
                <c:pt idx="0">
                  <c:v>Qualité</c:v>
                </c:pt>
              </c:strCache>
            </c:strRef>
          </c:cat>
          <c:val>
            <c:numRef>
              <c:f>'5- Gestion de la qualité'!$K$3</c:f>
              <c:numCache>
                <c:formatCode>0%</c:formatCode>
                <c:ptCount val="1"/>
                <c:pt idx="0">
                  <c:v>0</c:v>
                </c:pt>
              </c:numCache>
            </c:numRef>
          </c:val>
          <c:extLst>
            <c:ext xmlns:c16="http://schemas.microsoft.com/office/drawing/2014/chart" uri="{C3380CC4-5D6E-409C-BE32-E72D297353CC}">
              <c16:uniqueId val="{00000003-27CF-4D86-A54D-069F509B40E4}"/>
            </c:ext>
          </c:extLst>
        </c:ser>
        <c:ser>
          <c:idx val="4"/>
          <c:order val="4"/>
          <c:tx>
            <c:strRef>
              <c:f>'5- Gestion de la qualité'!$L$2</c:f>
              <c:strCache>
                <c:ptCount val="1"/>
                <c:pt idx="0">
                  <c:v>À remplir</c:v>
                </c:pt>
              </c:strCache>
            </c:strRef>
          </c:tx>
          <c:spPr>
            <a:pattFill prst="ltUpDiag">
              <a:fgClr>
                <a:schemeClr val="tx2"/>
              </a:fgClr>
              <a:bgClr>
                <a:schemeClr val="bg1"/>
              </a:bgClr>
            </a:patt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 Gestion de la qualité'!$G$3</c:f>
              <c:strCache>
                <c:ptCount val="1"/>
                <c:pt idx="0">
                  <c:v>Qualité</c:v>
                </c:pt>
              </c:strCache>
            </c:strRef>
          </c:cat>
          <c:val>
            <c:numRef>
              <c:f>'5- Gestion de la qualité'!$L$3</c:f>
              <c:numCache>
                <c:formatCode>0%</c:formatCode>
                <c:ptCount val="1"/>
                <c:pt idx="0">
                  <c:v>1</c:v>
                </c:pt>
              </c:numCache>
            </c:numRef>
          </c:val>
          <c:extLst>
            <c:ext xmlns:c16="http://schemas.microsoft.com/office/drawing/2014/chart" uri="{C3380CC4-5D6E-409C-BE32-E72D297353CC}">
              <c16:uniqueId val="{00000004-27CF-4D86-A54D-069F509B40E4}"/>
            </c:ext>
          </c:extLst>
        </c:ser>
        <c:dLbls>
          <c:showLegendKey val="0"/>
          <c:showVal val="0"/>
          <c:showCatName val="0"/>
          <c:showSerName val="0"/>
          <c:showPercent val="0"/>
          <c:showBubbleSize val="0"/>
        </c:dLbls>
        <c:gapWidth val="150"/>
        <c:overlap val="100"/>
        <c:axId val="447269856"/>
        <c:axId val="447271656"/>
      </c:barChart>
      <c:catAx>
        <c:axId val="447269856"/>
        <c:scaling>
          <c:orientation val="minMax"/>
        </c:scaling>
        <c:delete val="1"/>
        <c:axPos val="l"/>
        <c:numFmt formatCode="General" sourceLinked="1"/>
        <c:majorTickMark val="none"/>
        <c:minorTickMark val="none"/>
        <c:tickLblPos val="nextTo"/>
        <c:crossAx val="447271656"/>
        <c:crosses val="autoZero"/>
        <c:auto val="1"/>
        <c:lblAlgn val="ctr"/>
        <c:lblOffset val="100"/>
        <c:noMultiLvlLbl val="0"/>
      </c:catAx>
      <c:valAx>
        <c:axId val="447271656"/>
        <c:scaling>
          <c:orientation val="minMax"/>
        </c:scaling>
        <c:delete val="1"/>
        <c:axPos val="b"/>
        <c:numFmt formatCode="0%" sourceLinked="1"/>
        <c:majorTickMark val="none"/>
        <c:minorTickMark val="none"/>
        <c:tickLblPos val="nextTo"/>
        <c:crossAx val="447269856"/>
        <c:crosses val="autoZero"/>
        <c:crossBetween val="between"/>
      </c:valAx>
      <c:spPr>
        <a:noFill/>
        <a:ln>
          <a:noFill/>
        </a:ln>
        <a:effectLst/>
      </c:spPr>
    </c:plotArea>
    <c:legend>
      <c:legendPos val="b"/>
      <c:layout>
        <c:manualLayout>
          <c:xMode val="edge"/>
          <c:yMode val="edge"/>
          <c:x val="0.10528179282753974"/>
          <c:y val="0.75840517241379313"/>
          <c:w val="0.78943625004620899"/>
          <c:h val="0.2051005747126436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j-lt"/>
              <a:ea typeface="+mn-ea"/>
              <a:cs typeface="+mn-cs"/>
            </a:defRPr>
          </a:pPr>
          <a:endParaRPr lang="fr-FR"/>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0">
          <a:solidFill>
            <a:schemeClr val="tx1"/>
          </a:solidFill>
          <a:latin typeface="+mj-lt"/>
        </a:defRPr>
      </a:pPr>
      <a:endParaRPr lang="fr-FR"/>
    </a:p>
  </c:txPr>
  <c:printSettings>
    <c:headerFooter/>
    <c:pageMargins b="0.75" l="0.7" r="0.7" t="0.75" header="0.3" footer="0.3"/>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j-lt"/>
                <a:ea typeface="+mn-ea"/>
                <a:cs typeface="+mn-cs"/>
              </a:defRPr>
            </a:pPr>
            <a:r>
              <a:rPr lang="fr-FR" sz="1400" b="1" i="0" u="none" strike="noStrike" kern="1200" spc="0" baseline="0">
                <a:solidFill>
                  <a:schemeClr val="tx2"/>
                </a:solidFill>
              </a:rPr>
              <a:t>Informations à transmettre à l'ASN en cours d'agrément</a:t>
            </a:r>
            <a:endParaRPr lang="fr-F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j-lt"/>
              <a:ea typeface="+mn-ea"/>
              <a:cs typeface="+mn-cs"/>
            </a:defRPr>
          </a:pPr>
          <a:endParaRPr lang="fr-FR"/>
        </a:p>
      </c:txPr>
    </c:title>
    <c:autoTitleDeleted val="0"/>
    <c:plotArea>
      <c:layout>
        <c:manualLayout>
          <c:layoutTarget val="inner"/>
          <c:xMode val="edge"/>
          <c:yMode val="edge"/>
          <c:x val="8.6618231999350554E-3"/>
          <c:y val="0.34786307961504814"/>
          <c:w val="0.99133817680006486"/>
          <c:h val="0.52752667598793146"/>
        </c:manualLayout>
      </c:layout>
      <c:barChart>
        <c:barDir val="bar"/>
        <c:grouping val="percentStacked"/>
        <c:varyColors val="0"/>
        <c:ser>
          <c:idx val="0"/>
          <c:order val="0"/>
          <c:tx>
            <c:strRef>
              <c:f>'6- Informations à transmettre'!$H$2</c:f>
              <c:strCache>
                <c:ptCount val="1"/>
                <c:pt idx="0">
                  <c:v>Conforme</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 Informations à transmettre'!$G$3</c:f>
              <c:strCache>
                <c:ptCount val="1"/>
                <c:pt idx="0">
                  <c:v>Structure</c:v>
                </c:pt>
              </c:strCache>
            </c:strRef>
          </c:cat>
          <c:val>
            <c:numRef>
              <c:f>'6- Informations à transmettre'!$H$3</c:f>
              <c:numCache>
                <c:formatCode>0%</c:formatCode>
                <c:ptCount val="1"/>
                <c:pt idx="0">
                  <c:v>0</c:v>
                </c:pt>
              </c:numCache>
            </c:numRef>
          </c:val>
          <c:extLst>
            <c:ext xmlns:c16="http://schemas.microsoft.com/office/drawing/2014/chart" uri="{C3380CC4-5D6E-409C-BE32-E72D297353CC}">
              <c16:uniqueId val="{00000000-4AF4-47A2-8449-B565A4885D08}"/>
            </c:ext>
          </c:extLst>
        </c:ser>
        <c:ser>
          <c:idx val="1"/>
          <c:order val="1"/>
          <c:tx>
            <c:strRef>
              <c:f>'6- Informations à transmettre'!$I$2</c:f>
              <c:strCache>
                <c:ptCount val="1"/>
                <c:pt idx="0">
                  <c:v>Perfectible</c:v>
                </c:pt>
              </c:strCache>
            </c:strRef>
          </c:tx>
          <c:spPr>
            <a:solidFill>
              <a:srgbClr val="FFCD2D"/>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 Informations à transmettre'!$G$3</c:f>
              <c:strCache>
                <c:ptCount val="1"/>
                <c:pt idx="0">
                  <c:v>Structure</c:v>
                </c:pt>
              </c:strCache>
            </c:strRef>
          </c:cat>
          <c:val>
            <c:numRef>
              <c:f>'6- Informations à transmettre'!$I$3</c:f>
              <c:numCache>
                <c:formatCode>0%</c:formatCode>
                <c:ptCount val="1"/>
                <c:pt idx="0">
                  <c:v>0</c:v>
                </c:pt>
              </c:numCache>
            </c:numRef>
          </c:val>
          <c:extLst>
            <c:ext xmlns:c16="http://schemas.microsoft.com/office/drawing/2014/chart" uri="{C3380CC4-5D6E-409C-BE32-E72D297353CC}">
              <c16:uniqueId val="{00000001-4AF4-47A2-8449-B565A4885D08}"/>
            </c:ext>
          </c:extLst>
        </c:ser>
        <c:ser>
          <c:idx val="2"/>
          <c:order val="2"/>
          <c:tx>
            <c:strRef>
              <c:f>'6- Informations à transmettre'!$J$2</c:f>
              <c:strCache>
                <c:ptCount val="1"/>
                <c:pt idx="0">
                  <c:v>Non conforme</c:v>
                </c:pt>
              </c:strCache>
            </c:strRef>
          </c:tx>
          <c:spPr>
            <a:solidFill>
              <a:srgbClr val="FF4F4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 Informations à transmettre'!$G$3</c:f>
              <c:strCache>
                <c:ptCount val="1"/>
                <c:pt idx="0">
                  <c:v>Structure</c:v>
                </c:pt>
              </c:strCache>
            </c:strRef>
          </c:cat>
          <c:val>
            <c:numRef>
              <c:f>'6- Informations à transmettre'!$J$3</c:f>
              <c:numCache>
                <c:formatCode>0%</c:formatCode>
                <c:ptCount val="1"/>
                <c:pt idx="0">
                  <c:v>0</c:v>
                </c:pt>
              </c:numCache>
            </c:numRef>
          </c:val>
          <c:extLst>
            <c:ext xmlns:c16="http://schemas.microsoft.com/office/drawing/2014/chart" uri="{C3380CC4-5D6E-409C-BE32-E72D297353CC}">
              <c16:uniqueId val="{00000002-4AF4-47A2-8449-B565A4885D08}"/>
            </c:ext>
          </c:extLst>
        </c:ser>
        <c:ser>
          <c:idx val="3"/>
          <c:order val="3"/>
          <c:tx>
            <c:strRef>
              <c:f>'6- Informations à transmettre'!$K$2</c:f>
              <c:strCache>
                <c:ptCount val="1"/>
                <c:pt idx="0">
                  <c:v>Non concerné</c:v>
                </c:pt>
              </c:strCache>
            </c:strRef>
          </c:tx>
          <c:spPr>
            <a:solidFill>
              <a:schemeClr val="accent4"/>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 Informations à transmettre'!$G$3</c:f>
              <c:strCache>
                <c:ptCount val="1"/>
                <c:pt idx="0">
                  <c:v>Structure</c:v>
                </c:pt>
              </c:strCache>
            </c:strRef>
          </c:cat>
          <c:val>
            <c:numRef>
              <c:f>'6- Informations à transmettre'!$K$3</c:f>
              <c:numCache>
                <c:formatCode>0%</c:formatCode>
                <c:ptCount val="1"/>
                <c:pt idx="0">
                  <c:v>0</c:v>
                </c:pt>
              </c:numCache>
            </c:numRef>
          </c:val>
          <c:extLst>
            <c:ext xmlns:c16="http://schemas.microsoft.com/office/drawing/2014/chart" uri="{C3380CC4-5D6E-409C-BE32-E72D297353CC}">
              <c16:uniqueId val="{00000003-4AF4-47A2-8449-B565A4885D08}"/>
            </c:ext>
          </c:extLst>
        </c:ser>
        <c:ser>
          <c:idx val="4"/>
          <c:order val="4"/>
          <c:tx>
            <c:strRef>
              <c:f>'6- Informations à transmettre'!$L$2</c:f>
              <c:strCache>
                <c:ptCount val="1"/>
                <c:pt idx="0">
                  <c:v>À remplir</c:v>
                </c:pt>
              </c:strCache>
            </c:strRef>
          </c:tx>
          <c:spPr>
            <a:pattFill prst="ltUpDiag">
              <a:fgClr>
                <a:schemeClr val="tx2"/>
              </a:fgClr>
              <a:bgClr>
                <a:schemeClr val="bg1"/>
              </a:bgClr>
            </a:patt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 Informations à transmettre'!$G$3</c:f>
              <c:strCache>
                <c:ptCount val="1"/>
                <c:pt idx="0">
                  <c:v>Structure</c:v>
                </c:pt>
              </c:strCache>
            </c:strRef>
          </c:cat>
          <c:val>
            <c:numRef>
              <c:f>'6- Informations à transmettre'!$L$3</c:f>
              <c:numCache>
                <c:formatCode>0%</c:formatCode>
                <c:ptCount val="1"/>
                <c:pt idx="0">
                  <c:v>1</c:v>
                </c:pt>
              </c:numCache>
            </c:numRef>
          </c:val>
          <c:extLst>
            <c:ext xmlns:c16="http://schemas.microsoft.com/office/drawing/2014/chart" uri="{C3380CC4-5D6E-409C-BE32-E72D297353CC}">
              <c16:uniqueId val="{00000004-4AF4-47A2-8449-B565A4885D08}"/>
            </c:ext>
          </c:extLst>
        </c:ser>
        <c:dLbls>
          <c:showLegendKey val="0"/>
          <c:showVal val="0"/>
          <c:showCatName val="0"/>
          <c:showSerName val="0"/>
          <c:showPercent val="0"/>
          <c:showBubbleSize val="0"/>
        </c:dLbls>
        <c:gapWidth val="150"/>
        <c:overlap val="100"/>
        <c:axId val="447269856"/>
        <c:axId val="447271656"/>
      </c:barChart>
      <c:catAx>
        <c:axId val="447269856"/>
        <c:scaling>
          <c:orientation val="minMax"/>
        </c:scaling>
        <c:delete val="1"/>
        <c:axPos val="l"/>
        <c:numFmt formatCode="General" sourceLinked="1"/>
        <c:majorTickMark val="none"/>
        <c:minorTickMark val="none"/>
        <c:tickLblPos val="nextTo"/>
        <c:crossAx val="447271656"/>
        <c:crosses val="autoZero"/>
        <c:auto val="1"/>
        <c:lblAlgn val="ctr"/>
        <c:lblOffset val="100"/>
        <c:noMultiLvlLbl val="0"/>
      </c:catAx>
      <c:valAx>
        <c:axId val="447271656"/>
        <c:scaling>
          <c:orientation val="minMax"/>
        </c:scaling>
        <c:delete val="1"/>
        <c:axPos val="b"/>
        <c:numFmt formatCode="0%" sourceLinked="1"/>
        <c:majorTickMark val="none"/>
        <c:minorTickMark val="none"/>
        <c:tickLblPos val="nextTo"/>
        <c:crossAx val="447269856"/>
        <c:crosses val="autoZero"/>
        <c:crossBetween val="between"/>
      </c:valAx>
      <c:spPr>
        <a:noFill/>
        <a:ln>
          <a:noFill/>
        </a:ln>
        <a:effectLst/>
      </c:spPr>
    </c:plotArea>
    <c:legend>
      <c:legendPos val="b"/>
      <c:layout>
        <c:manualLayout>
          <c:xMode val="edge"/>
          <c:yMode val="edge"/>
          <c:x val="0.10319519919165034"/>
          <c:y val="0.7525204209286922"/>
          <c:w val="0.78943625004620899"/>
          <c:h val="0.2051005747126436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j-lt"/>
              <a:ea typeface="+mn-ea"/>
              <a:cs typeface="+mn-cs"/>
            </a:defRPr>
          </a:pPr>
          <a:endParaRPr lang="fr-FR"/>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0">
          <a:solidFill>
            <a:schemeClr val="tx1"/>
          </a:solidFill>
          <a:latin typeface="+mj-lt"/>
        </a:defRPr>
      </a:pPr>
      <a:endParaRPr lang="fr-FR"/>
    </a:p>
  </c:txPr>
  <c:printSettings>
    <c:headerFooter/>
    <c:pageMargins b="0.75" l="0.7" r="0.7" t="0.75" header="0.3" footer="0.3"/>
    <c:pageSetup paperSize="9" orientation="landscape" horizontalDpi="1200" verticalDpi="120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57150</xdr:colOff>
      <xdr:row>0</xdr:row>
      <xdr:rowOff>0</xdr:rowOff>
    </xdr:from>
    <xdr:to>
      <xdr:col>1</xdr:col>
      <xdr:colOff>1745615</xdr:colOff>
      <xdr:row>0</xdr:row>
      <xdr:rowOff>885190</xdr:rowOff>
    </xdr:to>
    <xdr:pic>
      <xdr:nvPicPr>
        <xdr:cNvPr id="2" name="Logo">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4581" t="25128" b="25128"/>
        <a:stretch/>
      </xdr:blipFill>
      <xdr:spPr bwMode="auto">
        <a:xfrm>
          <a:off x="114300" y="0"/>
          <a:ext cx="1691640" cy="88201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9525</xdr:colOff>
      <xdr:row>2</xdr:row>
      <xdr:rowOff>590550</xdr:rowOff>
    </xdr:from>
    <xdr:to>
      <xdr:col>2</xdr:col>
      <xdr:colOff>4171950</xdr:colOff>
      <xdr:row>4</xdr:row>
      <xdr:rowOff>66675</xdr:rowOff>
    </xdr:to>
    <xdr:graphicFrame macro="">
      <xdr:nvGraphicFramePr>
        <xdr:cNvPr id="3" name="Graphique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1155175</xdr:colOff>
      <xdr:row>0</xdr:row>
      <xdr:rowOff>597476</xdr:rowOff>
    </xdr:to>
    <xdr:pic>
      <xdr:nvPicPr>
        <xdr:cNvPr id="2" name="Logo">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4581" t="25128" b="25128"/>
        <a:stretch/>
      </xdr:blipFill>
      <xdr:spPr bwMode="auto">
        <a:xfrm>
          <a:off x="0" y="0"/>
          <a:ext cx="1152000" cy="60065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1524000</xdr:colOff>
      <xdr:row>0</xdr:row>
      <xdr:rowOff>57149</xdr:rowOff>
    </xdr:from>
    <xdr:to>
      <xdr:col>3</xdr:col>
      <xdr:colOff>1191675</xdr:colOff>
      <xdr:row>2</xdr:row>
      <xdr:rowOff>218499</xdr:rowOff>
    </xdr:to>
    <xdr:graphicFrame macro="">
      <xdr:nvGraphicFramePr>
        <xdr:cNvPr id="10" name="Graphique 9">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1155175</xdr:colOff>
      <xdr:row>0</xdr:row>
      <xdr:rowOff>597476</xdr:rowOff>
    </xdr:to>
    <xdr:pic>
      <xdr:nvPicPr>
        <xdr:cNvPr id="2" name="Logo">
          <a:extLst>
            <a:ext uri="{FF2B5EF4-FFF2-40B4-BE49-F238E27FC236}">
              <a16:creationId xmlns:a16="http://schemas.microsoft.com/office/drawing/2014/main" id="{FFB1302D-1B17-4A25-AAC3-B0C54AD9EFA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4581" t="25128" b="25128"/>
        <a:stretch/>
      </xdr:blipFill>
      <xdr:spPr bwMode="auto">
        <a:xfrm>
          <a:off x="0" y="0"/>
          <a:ext cx="1152000" cy="60065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1524000</xdr:colOff>
      <xdr:row>0</xdr:row>
      <xdr:rowOff>57148</xdr:rowOff>
    </xdr:from>
    <xdr:to>
      <xdr:col>3</xdr:col>
      <xdr:colOff>1191675</xdr:colOff>
      <xdr:row>2</xdr:row>
      <xdr:rowOff>218498</xdr:rowOff>
    </xdr:to>
    <xdr:graphicFrame macro="">
      <xdr:nvGraphicFramePr>
        <xdr:cNvPr id="3" name="Graphique 2">
          <a:extLst>
            <a:ext uri="{FF2B5EF4-FFF2-40B4-BE49-F238E27FC236}">
              <a16:creationId xmlns:a16="http://schemas.microsoft.com/office/drawing/2014/main" id="{6BA0A54E-DE36-4AF1-991F-E36122ADB8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1155175</xdr:colOff>
      <xdr:row>0</xdr:row>
      <xdr:rowOff>597476</xdr:rowOff>
    </xdr:to>
    <xdr:pic>
      <xdr:nvPicPr>
        <xdr:cNvPr id="2" name="Logo">
          <a:extLst>
            <a:ext uri="{FF2B5EF4-FFF2-40B4-BE49-F238E27FC236}">
              <a16:creationId xmlns:a16="http://schemas.microsoft.com/office/drawing/2014/main" id="{0CAE90C1-95E5-4F40-9DD9-2BA79FECE9A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4581" t="25128" b="25128"/>
        <a:stretch/>
      </xdr:blipFill>
      <xdr:spPr bwMode="auto">
        <a:xfrm>
          <a:off x="0" y="0"/>
          <a:ext cx="1152000" cy="60065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1523999</xdr:colOff>
      <xdr:row>0</xdr:row>
      <xdr:rowOff>57150</xdr:rowOff>
    </xdr:from>
    <xdr:to>
      <xdr:col>3</xdr:col>
      <xdr:colOff>1191674</xdr:colOff>
      <xdr:row>2</xdr:row>
      <xdr:rowOff>218500</xdr:rowOff>
    </xdr:to>
    <xdr:graphicFrame macro="">
      <xdr:nvGraphicFramePr>
        <xdr:cNvPr id="3" name="Graphique 2">
          <a:extLst>
            <a:ext uri="{FF2B5EF4-FFF2-40B4-BE49-F238E27FC236}">
              <a16:creationId xmlns:a16="http://schemas.microsoft.com/office/drawing/2014/main" id="{AF1AEAEA-6679-4204-8E33-0AF1CF166F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1155175</xdr:colOff>
      <xdr:row>0</xdr:row>
      <xdr:rowOff>597476</xdr:rowOff>
    </xdr:to>
    <xdr:pic>
      <xdr:nvPicPr>
        <xdr:cNvPr id="2" name="Logo">
          <a:extLst>
            <a:ext uri="{FF2B5EF4-FFF2-40B4-BE49-F238E27FC236}">
              <a16:creationId xmlns:a16="http://schemas.microsoft.com/office/drawing/2014/main" id="{BE6AE82C-64A6-4678-B89B-32E5CA65F7D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4581" t="25128" b="25128"/>
        <a:stretch/>
      </xdr:blipFill>
      <xdr:spPr bwMode="auto">
        <a:xfrm>
          <a:off x="0" y="0"/>
          <a:ext cx="1152000" cy="60065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1524000</xdr:colOff>
      <xdr:row>0</xdr:row>
      <xdr:rowOff>57150</xdr:rowOff>
    </xdr:from>
    <xdr:to>
      <xdr:col>3</xdr:col>
      <xdr:colOff>1191675</xdr:colOff>
      <xdr:row>2</xdr:row>
      <xdr:rowOff>218500</xdr:rowOff>
    </xdr:to>
    <xdr:graphicFrame macro="">
      <xdr:nvGraphicFramePr>
        <xdr:cNvPr id="3" name="Graphique 2">
          <a:extLst>
            <a:ext uri="{FF2B5EF4-FFF2-40B4-BE49-F238E27FC236}">
              <a16:creationId xmlns:a16="http://schemas.microsoft.com/office/drawing/2014/main" id="{A3693AF6-8B89-4369-B344-CA7F4B9F09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1155175</xdr:colOff>
      <xdr:row>0</xdr:row>
      <xdr:rowOff>597476</xdr:rowOff>
    </xdr:to>
    <xdr:pic>
      <xdr:nvPicPr>
        <xdr:cNvPr id="2" name="Logo">
          <a:extLst>
            <a:ext uri="{FF2B5EF4-FFF2-40B4-BE49-F238E27FC236}">
              <a16:creationId xmlns:a16="http://schemas.microsoft.com/office/drawing/2014/main" id="{8F7ABFA7-C385-4FDD-8C84-6F67D90354F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4581" t="25128" b="25128"/>
        <a:stretch/>
      </xdr:blipFill>
      <xdr:spPr bwMode="auto">
        <a:xfrm>
          <a:off x="0" y="0"/>
          <a:ext cx="1152000" cy="60065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1524000</xdr:colOff>
      <xdr:row>0</xdr:row>
      <xdr:rowOff>57150</xdr:rowOff>
    </xdr:from>
    <xdr:to>
      <xdr:col>3</xdr:col>
      <xdr:colOff>1191675</xdr:colOff>
      <xdr:row>2</xdr:row>
      <xdr:rowOff>218500</xdr:rowOff>
    </xdr:to>
    <xdr:graphicFrame macro="">
      <xdr:nvGraphicFramePr>
        <xdr:cNvPr id="3" name="Graphique 2">
          <a:extLst>
            <a:ext uri="{FF2B5EF4-FFF2-40B4-BE49-F238E27FC236}">
              <a16:creationId xmlns:a16="http://schemas.microsoft.com/office/drawing/2014/main" id="{CDCB70E9-6F81-4D54-B8D2-602E62B6BF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1155175</xdr:colOff>
      <xdr:row>0</xdr:row>
      <xdr:rowOff>597476</xdr:rowOff>
    </xdr:to>
    <xdr:pic>
      <xdr:nvPicPr>
        <xdr:cNvPr id="2" name="Logo">
          <a:extLst>
            <a:ext uri="{FF2B5EF4-FFF2-40B4-BE49-F238E27FC236}">
              <a16:creationId xmlns:a16="http://schemas.microsoft.com/office/drawing/2014/main" id="{6636D66A-C0FA-4D34-8D73-E2085D59A91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4581" t="25128" b="25128"/>
        <a:stretch/>
      </xdr:blipFill>
      <xdr:spPr bwMode="auto">
        <a:xfrm>
          <a:off x="0" y="0"/>
          <a:ext cx="1152000" cy="60065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1523999</xdr:colOff>
      <xdr:row>0</xdr:row>
      <xdr:rowOff>57148</xdr:rowOff>
    </xdr:from>
    <xdr:to>
      <xdr:col>3</xdr:col>
      <xdr:colOff>1191674</xdr:colOff>
      <xdr:row>2</xdr:row>
      <xdr:rowOff>221673</xdr:rowOff>
    </xdr:to>
    <xdr:graphicFrame macro="">
      <xdr:nvGraphicFramePr>
        <xdr:cNvPr id="3" name="Graphique 2">
          <a:extLst>
            <a:ext uri="{FF2B5EF4-FFF2-40B4-BE49-F238E27FC236}">
              <a16:creationId xmlns:a16="http://schemas.microsoft.com/office/drawing/2014/main" id="{349C20B6-AFD5-4BE8-851F-61789C5415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1</xdr:rowOff>
    </xdr:from>
    <xdr:to>
      <xdr:col>0</xdr:col>
      <xdr:colOff>1152000</xdr:colOff>
      <xdr:row>0</xdr:row>
      <xdr:rowOff>600652</xdr:rowOff>
    </xdr:to>
    <xdr:pic>
      <xdr:nvPicPr>
        <xdr:cNvPr id="2" name="Logo">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4581" t="25128" b="25128"/>
        <a:stretch/>
      </xdr:blipFill>
      <xdr:spPr bwMode="auto">
        <a:xfrm>
          <a:off x="0" y="1"/>
          <a:ext cx="1152000" cy="600651"/>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hème Office">
  <a:themeElements>
    <a:clrScheme name="ASN_Couleurs">
      <a:dk1>
        <a:srgbClr val="000000"/>
      </a:dk1>
      <a:lt1>
        <a:sysClr val="window" lastClr="FFFFFF"/>
      </a:lt1>
      <a:dk2>
        <a:srgbClr val="007E7C"/>
      </a:dk2>
      <a:lt2>
        <a:srgbClr val="F2F2F2"/>
      </a:lt2>
      <a:accent1>
        <a:srgbClr val="8DCAB6"/>
      </a:accent1>
      <a:accent2>
        <a:srgbClr val="C1E4D8"/>
      </a:accent2>
      <a:accent3>
        <a:srgbClr val="E9F4EF"/>
      </a:accent3>
      <a:accent4>
        <a:srgbClr val="F5FAF7"/>
      </a:accent4>
      <a:accent5>
        <a:srgbClr val="007E7C"/>
      </a:accent5>
      <a:accent6>
        <a:srgbClr val="F2F2F2"/>
      </a:accent6>
      <a:hlink>
        <a:srgbClr val="007E7C"/>
      </a:hlink>
      <a:folHlink>
        <a:srgbClr val="007E7C"/>
      </a:folHlink>
    </a:clrScheme>
    <a:fontScheme name="ASN_Polices">
      <a:majorFont>
        <a:latin typeface="Montserrat"/>
        <a:ea typeface=""/>
        <a:cs typeface=""/>
      </a:majorFont>
      <a:minorFont>
        <a:latin typeface="Spectr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B1:L9"/>
  <sheetViews>
    <sheetView showGridLines="0" tabSelected="1" zoomScaleNormal="100" zoomScaleSheetLayoutView="100" workbookViewId="0"/>
  </sheetViews>
  <sheetFormatPr baseColWidth="10" defaultColWidth="12" defaultRowHeight="15.75"/>
  <cols>
    <col min="1" max="1" width="1" style="1" customWidth="1"/>
    <col min="2" max="2" width="33.6640625" style="1" customWidth="1"/>
    <col min="3" max="3" width="79.5" style="1" customWidth="1"/>
    <col min="4" max="4" width="2.33203125" style="1" customWidth="1"/>
    <col min="5" max="5" width="14.6640625" style="1"/>
    <col min="6" max="6" width="12" style="1"/>
    <col min="7" max="7" width="0" style="1" hidden="1" customWidth="1"/>
    <col min="8" max="8" width="11.83203125" style="1" hidden="1" customWidth="1"/>
    <col min="9" max="10" width="15.1640625" style="1" hidden="1" customWidth="1"/>
    <col min="11" max="11" width="15" style="1" hidden="1" customWidth="1"/>
    <col min="12" max="12" width="0" style="1" hidden="1" customWidth="1"/>
    <col min="13" max="16384" width="12" style="1"/>
  </cols>
  <sheetData>
    <row r="1" spans="2:12" ht="78" customHeight="1">
      <c r="B1" s="4"/>
      <c r="C1" s="4">
        <v>45474</v>
      </c>
    </row>
    <row r="2" spans="2:12" ht="15.75" customHeight="1">
      <c r="B2" s="42"/>
      <c r="C2" s="42"/>
      <c r="G2" s="21"/>
      <c r="H2" s="22" t="s">
        <v>4</v>
      </c>
      <c r="I2" s="22" t="s">
        <v>3</v>
      </c>
      <c r="J2" s="22" t="s">
        <v>2</v>
      </c>
      <c r="K2" s="22" t="s">
        <v>5</v>
      </c>
      <c r="L2" s="23" t="s">
        <v>9</v>
      </c>
    </row>
    <row r="3" spans="2:12" ht="68.25" customHeight="1">
      <c r="B3" s="43" t="s">
        <v>215</v>
      </c>
      <c r="C3" s="43"/>
      <c r="G3" s="24" t="s">
        <v>52</v>
      </c>
      <c r="H3" s="25">
        <f>SUM('1- Général'!H3,'2- Structure'!H3,'3- Ressources'!H3,'4- Processus'!H3,'5- Gestion de la qualité'!H3)/5</f>
        <v>0</v>
      </c>
      <c r="I3" s="25">
        <f>SUM('1- Général'!I3,'2- Structure'!I3,'3- Ressources'!I3,'4- Processus'!I3,'5- Gestion de la qualité'!I3)/5</f>
        <v>0</v>
      </c>
      <c r="J3" s="25">
        <f>SUM('1- Général'!J3,'2- Structure'!J3,'3- Ressources'!J3,'4- Processus'!J3,'5- Gestion de la qualité'!J3)/5</f>
        <v>0</v>
      </c>
      <c r="K3" s="25">
        <f>SUM('1- Général'!K3,'2- Structure'!K3,'3- Ressources'!K3,'4- Processus'!K3,'5- Gestion de la qualité'!K3)/5</f>
        <v>0</v>
      </c>
      <c r="L3" s="26">
        <f>SUM('1- Général'!L3,'2- Structure'!L3,'3- Ressources'!L3,'4- Processus'!L3,'5- Gestion de la qualité'!L3)/5</f>
        <v>1</v>
      </c>
    </row>
    <row r="4" spans="2:12" ht="39" customHeight="1">
      <c r="B4" s="31"/>
      <c r="C4" s="31"/>
    </row>
    <row r="5" spans="2:12" ht="19.5" customHeight="1">
      <c r="B5" s="42"/>
      <c r="C5" s="42"/>
    </row>
    <row r="6" spans="2:12" ht="390.75" customHeight="1">
      <c r="B6" s="44" t="s">
        <v>280</v>
      </c>
      <c r="C6" s="45"/>
    </row>
    <row r="7" spans="2:12" ht="50.25" customHeight="1">
      <c r="B7" s="42"/>
      <c r="C7" s="42"/>
    </row>
    <row r="8" spans="2:12" ht="22.5" customHeight="1">
      <c r="B8" s="2" t="s">
        <v>0</v>
      </c>
      <c r="C8" s="27" t="s">
        <v>6</v>
      </c>
    </row>
    <row r="9" spans="2:12" ht="22.5" customHeight="1">
      <c r="B9" s="3"/>
      <c r="C9" s="28" t="s">
        <v>7</v>
      </c>
    </row>
  </sheetData>
  <sheetProtection sheet="1" objects="1" scenarios="1"/>
  <mergeCells count="5">
    <mergeCell ref="B2:C2"/>
    <mergeCell ref="B3:C3"/>
    <mergeCell ref="B5:C5"/>
    <mergeCell ref="B6:C6"/>
    <mergeCell ref="B7:C7"/>
  </mergeCells>
  <printOptions horizontalCentered="1"/>
  <pageMargins left="0.51181102362204722" right="0.51181102362204722" top="0.59055118110236227" bottom="0.78740157480314965" header="0.39370078740157483" footer="0.3937007874015748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C3225-1DB7-48D6-8965-AE71517A534A}">
  <sheetPr codeName="Feuil3"/>
  <dimension ref="A1:L18"/>
  <sheetViews>
    <sheetView zoomScaleNormal="100" workbookViewId="0">
      <pane ySplit="4" topLeftCell="A5" activePane="bottomLeft" state="frozen"/>
      <selection pane="bottomLeft" activeCell="A3" sqref="A3"/>
    </sheetView>
  </sheetViews>
  <sheetFormatPr baseColWidth="10" defaultColWidth="12" defaultRowHeight="16.5"/>
  <cols>
    <col min="1" max="1" width="77.83203125" style="6" customWidth="1"/>
    <col min="2" max="2" width="16" style="6" customWidth="1"/>
    <col min="3" max="3" width="31.6640625" style="6" customWidth="1"/>
    <col min="4" max="4" width="42" style="5" customWidth="1"/>
    <col min="5" max="5" width="2.1640625" style="6" customWidth="1"/>
    <col min="6" max="6" width="8.33203125" style="6" customWidth="1"/>
    <col min="7" max="7" width="10.5" style="6" hidden="1" customWidth="1"/>
    <col min="8" max="8" width="12.33203125" style="6" hidden="1" customWidth="1"/>
    <col min="9" max="9" width="12.83203125" style="6" hidden="1" customWidth="1"/>
    <col min="10" max="10" width="16.33203125" style="6" hidden="1" customWidth="1"/>
    <col min="11" max="11" width="15" style="6" hidden="1" customWidth="1"/>
    <col min="12" max="12" width="0" style="6" hidden="1" customWidth="1"/>
    <col min="13" max="13" width="12" style="6" customWidth="1"/>
    <col min="14" max="16384" width="12" style="6"/>
  </cols>
  <sheetData>
    <row r="1" spans="1:12" customFormat="1" ht="50.1" customHeight="1">
      <c r="A1" s="4"/>
      <c r="D1" s="16">
        <v>45474</v>
      </c>
    </row>
    <row r="2" spans="1:12" ht="20.25" customHeight="1">
      <c r="G2" s="21"/>
      <c r="H2" s="22" t="s">
        <v>4</v>
      </c>
      <c r="I2" s="22" t="s">
        <v>3</v>
      </c>
      <c r="J2" s="22" t="s">
        <v>2</v>
      </c>
      <c r="K2" s="22" t="s">
        <v>5</v>
      </c>
      <c r="L2" s="23" t="s">
        <v>9</v>
      </c>
    </row>
    <row r="3" spans="1:12" ht="30" customHeight="1">
      <c r="G3" s="24" t="s">
        <v>52</v>
      </c>
      <c r="H3" s="25">
        <f>COUNTIF($B$6:$B$18,"Conforme")/COUNTA($B$6:$B$14,$B$16:$B$18)</f>
        <v>0</v>
      </c>
      <c r="I3" s="25">
        <f>COUNTIF($B$6:$B$18,"Perfectible")/COUNTA($B$6:$B$14,$B$16:$B$18)</f>
        <v>0</v>
      </c>
      <c r="J3" s="25">
        <f>COUNTIF($B$6:$B$18,"Non conforme")/COUNTA($B$6:$B$14,$B$16:$B$18)</f>
        <v>0</v>
      </c>
      <c r="K3" s="25">
        <f>COUNTIF($B$6:$B$18,"Non concerné")/COUNTA($B$6:$B$14,$B$16:$B$18)</f>
        <v>0</v>
      </c>
      <c r="L3" s="26">
        <f>COUNTIF($B$6:$B$18,"Sélectionnez...")/COUNTA($B$6:$B$14,$B$16:$B$18)</f>
        <v>1</v>
      </c>
    </row>
    <row r="4" spans="1:12" ht="27">
      <c r="A4" s="35" t="s">
        <v>1</v>
      </c>
      <c r="B4" s="9" t="s">
        <v>8</v>
      </c>
      <c r="C4" s="9" t="s">
        <v>12</v>
      </c>
      <c r="D4" s="10" t="s">
        <v>13</v>
      </c>
    </row>
    <row r="5" spans="1:12">
      <c r="A5" s="36" t="s">
        <v>214</v>
      </c>
      <c r="B5" s="32"/>
      <c r="C5" s="32"/>
      <c r="D5" s="33"/>
    </row>
    <row r="6" spans="1:12" ht="36" customHeight="1">
      <c r="A6" s="11" t="s">
        <v>24</v>
      </c>
      <c r="B6" s="17" t="s">
        <v>10</v>
      </c>
      <c r="C6" s="18"/>
      <c r="D6" s="12" t="s">
        <v>242</v>
      </c>
    </row>
    <row r="7" spans="1:12" ht="31.5">
      <c r="A7" s="11" t="s">
        <v>25</v>
      </c>
      <c r="B7" s="17" t="s">
        <v>10</v>
      </c>
      <c r="C7" s="18"/>
      <c r="D7" s="12" t="s">
        <v>243</v>
      </c>
    </row>
    <row r="8" spans="1:12" ht="31.5">
      <c r="A8" s="14" t="s">
        <v>28</v>
      </c>
      <c r="B8" s="17" t="s">
        <v>10</v>
      </c>
      <c r="C8" s="29"/>
      <c r="D8" s="12" t="s">
        <v>243</v>
      </c>
    </row>
    <row r="9" spans="1:12" ht="47.25">
      <c r="A9" s="11" t="s">
        <v>27</v>
      </c>
      <c r="B9" s="17" t="s">
        <v>10</v>
      </c>
      <c r="C9" s="29"/>
      <c r="D9" s="12" t="s">
        <v>244</v>
      </c>
      <c r="F9" s="8"/>
    </row>
    <row r="10" spans="1:12" ht="21" customHeight="1">
      <c r="A10" s="11" t="s">
        <v>20</v>
      </c>
      <c r="B10" s="17" t="s">
        <v>10</v>
      </c>
      <c r="C10" s="18"/>
      <c r="D10" s="12" t="s">
        <v>245</v>
      </c>
    </row>
    <row r="11" spans="1:12" ht="21" customHeight="1">
      <c r="A11" s="11" t="s">
        <v>217</v>
      </c>
      <c r="B11" s="17" t="s">
        <v>10</v>
      </c>
      <c r="C11" s="18"/>
      <c r="D11" s="12" t="s">
        <v>246</v>
      </c>
    </row>
    <row r="12" spans="1:12" ht="35.25" customHeight="1">
      <c r="A12" s="11" t="s">
        <v>21</v>
      </c>
      <c r="B12" s="17" t="s">
        <v>10</v>
      </c>
      <c r="C12" s="34"/>
      <c r="D12" s="12" t="s">
        <v>247</v>
      </c>
    </row>
    <row r="13" spans="1:12" ht="21" customHeight="1">
      <c r="A13" s="11" t="s">
        <v>22</v>
      </c>
      <c r="B13" s="17" t="s">
        <v>10</v>
      </c>
      <c r="C13" s="18"/>
      <c r="D13" s="12" t="s">
        <v>248</v>
      </c>
    </row>
    <row r="14" spans="1:12" ht="31.5">
      <c r="A14" s="13" t="s">
        <v>23</v>
      </c>
      <c r="B14" s="20" t="s">
        <v>10</v>
      </c>
      <c r="C14" s="19"/>
      <c r="D14" s="7" t="s">
        <v>17</v>
      </c>
    </row>
    <row r="15" spans="1:12">
      <c r="A15" s="36" t="s">
        <v>14</v>
      </c>
      <c r="B15" s="32"/>
      <c r="C15" s="32"/>
      <c r="D15" s="33"/>
      <c r="E15"/>
    </row>
    <row r="16" spans="1:12" ht="21" customHeight="1">
      <c r="A16" s="11" t="s">
        <v>15</v>
      </c>
      <c r="B16" s="17" t="s">
        <v>10</v>
      </c>
      <c r="C16" s="18"/>
      <c r="D16" s="12" t="s">
        <v>17</v>
      </c>
    </row>
    <row r="17" spans="1:4" ht="31.5">
      <c r="A17" s="11" t="s">
        <v>16</v>
      </c>
      <c r="B17" s="17" t="s">
        <v>10</v>
      </c>
      <c r="C17" s="18"/>
      <c r="D17" s="12" t="s">
        <v>18</v>
      </c>
    </row>
    <row r="18" spans="1:4" ht="31.5">
      <c r="A18" s="13" t="s">
        <v>26</v>
      </c>
      <c r="B18" s="20" t="s">
        <v>10</v>
      </c>
      <c r="C18" s="19"/>
      <c r="D18" s="7" t="s">
        <v>19</v>
      </c>
    </row>
  </sheetData>
  <sheetProtection sheet="1" objects="1" scenarios="1"/>
  <conditionalFormatting sqref="B6:B14">
    <cfRule type="cellIs" dxfId="43" priority="161" operator="equal">
      <formula>"Sélectionnez..."</formula>
    </cfRule>
    <cfRule type="containsText" dxfId="42" priority="162" operator="containsText" text="Non conforme">
      <formula>NOT(ISERROR(SEARCH("Non conforme",B6)))</formula>
    </cfRule>
    <cfRule type="containsText" dxfId="41" priority="163" operator="containsText" text="perfectible">
      <formula>NOT(ISERROR(SEARCH("perfectible",B6)))</formula>
    </cfRule>
    <cfRule type="containsText" dxfId="40" priority="164" operator="containsText" text="Conforme">
      <formula>NOT(ISERROR(SEARCH("Conforme",B6)))</formula>
    </cfRule>
    <cfRule type="colorScale" priority="165">
      <colorScale>
        <cfvo type="min"/>
        <cfvo type="percentile" val="50"/>
        <cfvo type="max"/>
        <color rgb="FFF8696B"/>
        <color rgb="FFFFEB84"/>
        <color rgb="FF63BE7B"/>
      </colorScale>
    </cfRule>
  </conditionalFormatting>
  <conditionalFormatting sqref="B16:B17">
    <cfRule type="colorScale" priority="15">
      <colorScale>
        <cfvo type="min"/>
        <cfvo type="percentile" val="50"/>
        <cfvo type="max"/>
        <color rgb="FFF8696B"/>
        <color rgb="FFFFEB84"/>
        <color rgb="FF63BE7B"/>
      </colorScale>
    </cfRule>
  </conditionalFormatting>
  <conditionalFormatting sqref="B16:B18">
    <cfRule type="cellIs" dxfId="39" priority="11" operator="equal">
      <formula>"Sélectionnez..."</formula>
    </cfRule>
    <cfRule type="containsText" dxfId="38" priority="12" operator="containsText" text="Non conforme">
      <formula>NOT(ISERROR(SEARCH("Non conforme",B16)))</formula>
    </cfRule>
    <cfRule type="containsText" dxfId="37" priority="13" operator="containsText" text="perfectible">
      <formula>NOT(ISERROR(SEARCH("perfectible",B16)))</formula>
    </cfRule>
    <cfRule type="containsText" dxfId="36" priority="14" operator="containsText" text="Conforme">
      <formula>NOT(ISERROR(SEARCH("Conforme",B16)))</formula>
    </cfRule>
  </conditionalFormatting>
  <conditionalFormatting sqref="B18">
    <cfRule type="colorScale" priority="170">
      <colorScale>
        <cfvo type="min"/>
        <cfvo type="percentile" val="50"/>
        <cfvo type="max"/>
        <color rgb="FFF8696B"/>
        <color rgb="FFFFEB84"/>
        <color rgb="FF63BE7B"/>
      </colorScale>
    </cfRule>
  </conditionalFormatting>
  <dataValidations count="1">
    <dataValidation type="list" allowBlank="1" showInputMessage="1" showErrorMessage="1" sqref="B6:B14 B16:B18" xr:uid="{F47AD190-1BBB-4943-8915-61B9F57B1136}">
      <formula1>Choix</formula1>
    </dataValidation>
  </dataValidations>
  <printOptions horizontalCentered="1"/>
  <pageMargins left="0.39370078740157483" right="0.39370078740157483" top="0.39370078740157483" bottom="0.39370078740157483" header="0.19685039370078741" footer="0.19685039370078741"/>
  <pageSetup paperSize="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6F12C-BB6C-4501-AE8F-A590B3AF8810}">
  <dimension ref="A1:L21"/>
  <sheetViews>
    <sheetView zoomScaleNormal="100" workbookViewId="0">
      <pane ySplit="4" topLeftCell="A5" activePane="bottomLeft" state="frozen"/>
      <selection pane="bottomLeft"/>
    </sheetView>
  </sheetViews>
  <sheetFormatPr baseColWidth="10" defaultColWidth="12" defaultRowHeight="16.5"/>
  <cols>
    <col min="1" max="1" width="77.83203125" style="6" customWidth="1"/>
    <col min="2" max="2" width="16" style="6" customWidth="1"/>
    <col min="3" max="3" width="31.6640625" style="6" customWidth="1"/>
    <col min="4" max="4" width="42" style="5" customWidth="1"/>
    <col min="5" max="5" width="2.1640625" style="6" customWidth="1"/>
    <col min="6" max="6" width="8.33203125" style="6" customWidth="1"/>
    <col min="7" max="7" width="13.6640625" style="6" hidden="1" customWidth="1"/>
    <col min="8" max="8" width="12.33203125" style="6" hidden="1" customWidth="1"/>
    <col min="9" max="9" width="12.83203125" style="6" hidden="1" customWidth="1"/>
    <col min="10" max="10" width="16.33203125" style="6" hidden="1" customWidth="1"/>
    <col min="11" max="11" width="15" style="6" hidden="1" customWidth="1"/>
    <col min="12" max="12" width="0" style="6" hidden="1" customWidth="1"/>
    <col min="13" max="13" width="12" style="6" customWidth="1"/>
    <col min="14" max="16384" width="12" style="6"/>
  </cols>
  <sheetData>
    <row r="1" spans="1:12" customFormat="1" ht="50.1" customHeight="1">
      <c r="A1" s="4"/>
      <c r="D1" s="16">
        <v>45474</v>
      </c>
    </row>
    <row r="2" spans="1:12" ht="20.25" customHeight="1">
      <c r="G2" s="21"/>
      <c r="H2" s="22" t="s">
        <v>4</v>
      </c>
      <c r="I2" s="22" t="s">
        <v>3</v>
      </c>
      <c r="J2" s="22" t="s">
        <v>2</v>
      </c>
      <c r="K2" s="22" t="s">
        <v>5</v>
      </c>
      <c r="L2" s="23" t="s">
        <v>9</v>
      </c>
    </row>
    <row r="3" spans="1:12" ht="30" customHeight="1">
      <c r="G3" s="24" t="s">
        <v>53</v>
      </c>
      <c r="H3" s="25">
        <f>COUNTIF($B$6:$B$21,"Conforme")/COUNTA($B$6:$B$10,$B$12:$B$21)</f>
        <v>0</v>
      </c>
      <c r="I3" s="25">
        <f>COUNTIF($B$6:$B$21,"Perfectible")/COUNTA($B$6:$B$10,$B$12:$B$21)</f>
        <v>0</v>
      </c>
      <c r="J3" s="25">
        <f>COUNTIF($B$6:$B$21,"Non conforme")/COUNTA($B$6:$B$10,$B$12:$B$21)</f>
        <v>0</v>
      </c>
      <c r="K3" s="25">
        <f>COUNTIF($B$6:$B$21,"Non concerné")/COUNTA($B$6:$B$10,$B$12:$B$21)</f>
        <v>0</v>
      </c>
      <c r="L3" s="26">
        <f>COUNTIF($B$6:$B$21,"Sélectionnez...")/COUNTA($B$6:$B$10,$B$12:$B$21)</f>
        <v>1</v>
      </c>
    </row>
    <row r="4" spans="1:12" ht="27">
      <c r="A4" s="35" t="s">
        <v>1</v>
      </c>
      <c r="B4" s="9" t="s">
        <v>8</v>
      </c>
      <c r="C4" s="9" t="s">
        <v>12</v>
      </c>
      <c r="D4" s="10" t="s">
        <v>13</v>
      </c>
    </row>
    <row r="5" spans="1:12">
      <c r="A5" s="36" t="s">
        <v>29</v>
      </c>
      <c r="B5" s="32"/>
      <c r="C5" s="32"/>
      <c r="D5" s="33"/>
    </row>
    <row r="6" spans="1:12" ht="26.25" customHeight="1">
      <c r="A6" s="11" t="s">
        <v>31</v>
      </c>
      <c r="B6" s="17" t="s">
        <v>10</v>
      </c>
      <c r="C6" s="18"/>
      <c r="D6" s="12" t="s">
        <v>35</v>
      </c>
    </row>
    <row r="7" spans="1:12" ht="31.5">
      <c r="A7" s="11" t="s">
        <v>32</v>
      </c>
      <c r="B7" s="17" t="s">
        <v>10</v>
      </c>
      <c r="C7" s="18"/>
      <c r="D7" s="12" t="s">
        <v>249</v>
      </c>
    </row>
    <row r="8" spans="1:12" ht="31.5">
      <c r="A8" s="14" t="s">
        <v>33</v>
      </c>
      <c r="B8" s="17" t="s">
        <v>10</v>
      </c>
      <c r="C8" s="29"/>
      <c r="D8" s="12" t="s">
        <v>250</v>
      </c>
    </row>
    <row r="9" spans="1:12" ht="38.25" customHeight="1">
      <c r="A9" s="11" t="s">
        <v>54</v>
      </c>
      <c r="B9" s="17" t="s">
        <v>10</v>
      </c>
      <c r="C9" s="29"/>
      <c r="D9" s="12" t="s">
        <v>36</v>
      </c>
      <c r="F9" s="8"/>
    </row>
    <row r="10" spans="1:12" ht="26.25" customHeight="1">
      <c r="A10" s="11" t="s">
        <v>34</v>
      </c>
      <c r="B10" s="17" t="s">
        <v>10</v>
      </c>
      <c r="C10" s="18"/>
      <c r="D10" s="12" t="s">
        <v>37</v>
      </c>
    </row>
    <row r="11" spans="1:12">
      <c r="A11" s="36" t="s">
        <v>30</v>
      </c>
      <c r="B11" s="32"/>
      <c r="C11" s="32"/>
      <c r="D11" s="33"/>
      <c r="E11"/>
    </row>
    <row r="12" spans="1:12" ht="21" customHeight="1">
      <c r="A12" s="11" t="s">
        <v>38</v>
      </c>
      <c r="B12" s="17" t="s">
        <v>10</v>
      </c>
      <c r="C12" s="18"/>
      <c r="D12" s="12" t="s">
        <v>48</v>
      </c>
    </row>
    <row r="13" spans="1:12" ht="31.5">
      <c r="A13" s="11" t="s">
        <v>39</v>
      </c>
      <c r="B13" s="17" t="s">
        <v>10</v>
      </c>
      <c r="C13" s="18"/>
      <c r="D13" s="12" t="s">
        <v>251</v>
      </c>
    </row>
    <row r="14" spans="1:12" ht="31.5">
      <c r="A14" s="11" t="s">
        <v>40</v>
      </c>
      <c r="B14" s="17" t="s">
        <v>10</v>
      </c>
      <c r="C14" s="18"/>
      <c r="D14" s="12" t="s">
        <v>252</v>
      </c>
    </row>
    <row r="15" spans="1:12" ht="25.5">
      <c r="A15" s="11" t="s">
        <v>41</v>
      </c>
      <c r="B15" s="17" t="s">
        <v>10</v>
      </c>
      <c r="C15" s="18"/>
      <c r="D15" s="12" t="s">
        <v>253</v>
      </c>
    </row>
    <row r="16" spans="1:12" ht="47.25">
      <c r="A16" s="11" t="s">
        <v>42</v>
      </c>
      <c r="B16" s="17" t="s">
        <v>10</v>
      </c>
      <c r="C16" s="18"/>
      <c r="D16" s="12" t="s">
        <v>254</v>
      </c>
    </row>
    <row r="17" spans="1:4" ht="31.5">
      <c r="A17" s="11" t="s">
        <v>43</v>
      </c>
      <c r="B17" s="17" t="s">
        <v>10</v>
      </c>
      <c r="C17" s="18"/>
      <c r="D17" s="12" t="s">
        <v>49</v>
      </c>
    </row>
    <row r="18" spans="1:4" ht="25.5">
      <c r="A18" s="11" t="s">
        <v>44</v>
      </c>
      <c r="B18" s="17" t="s">
        <v>10</v>
      </c>
      <c r="C18" s="18"/>
      <c r="D18" s="12" t="s">
        <v>255</v>
      </c>
    </row>
    <row r="19" spans="1:4" ht="31.5">
      <c r="A19" s="13" t="s">
        <v>45</v>
      </c>
      <c r="B19" s="37" t="s">
        <v>10</v>
      </c>
      <c r="C19" s="19"/>
      <c r="D19" s="7" t="s">
        <v>255</v>
      </c>
    </row>
    <row r="20" spans="1:4">
      <c r="A20" s="13" t="s">
        <v>46</v>
      </c>
      <c r="B20" s="37" t="s">
        <v>10</v>
      </c>
      <c r="C20" s="19"/>
      <c r="D20" s="7" t="s">
        <v>50</v>
      </c>
    </row>
    <row r="21" spans="1:4" ht="31.5">
      <c r="A21" s="13" t="s">
        <v>47</v>
      </c>
      <c r="B21" s="20" t="s">
        <v>10</v>
      </c>
      <c r="C21" s="19"/>
      <c r="D21" s="7" t="s">
        <v>51</v>
      </c>
    </row>
  </sheetData>
  <sheetProtection sheet="1" objects="1" scenarios="1"/>
  <conditionalFormatting sqref="B6:B10">
    <cfRule type="cellIs" dxfId="35" priority="171" operator="equal">
      <formula>"Sélectionnez..."</formula>
    </cfRule>
    <cfRule type="containsText" dxfId="34" priority="172" operator="containsText" text="Non conforme">
      <formula>NOT(ISERROR(SEARCH("Non conforme",B6)))</formula>
    </cfRule>
    <cfRule type="containsText" dxfId="33" priority="173" operator="containsText" text="perfectible">
      <formula>NOT(ISERROR(SEARCH("perfectible",B6)))</formula>
    </cfRule>
    <cfRule type="containsText" dxfId="32" priority="174" operator="containsText" text="Conforme">
      <formula>NOT(ISERROR(SEARCH("Conforme",B6)))</formula>
    </cfRule>
    <cfRule type="colorScale" priority="175">
      <colorScale>
        <cfvo type="min"/>
        <cfvo type="percentile" val="50"/>
        <cfvo type="max"/>
        <color rgb="FFF8696B"/>
        <color rgb="FFFFEB84"/>
        <color rgb="FF63BE7B"/>
      </colorScale>
    </cfRule>
  </conditionalFormatting>
  <conditionalFormatting sqref="B12:B20">
    <cfRule type="colorScale" priority="5">
      <colorScale>
        <cfvo type="min"/>
        <cfvo type="percentile" val="50"/>
        <cfvo type="max"/>
        <color rgb="FFF8696B"/>
        <color rgb="FFFFEB84"/>
        <color rgb="FF63BE7B"/>
      </colorScale>
    </cfRule>
  </conditionalFormatting>
  <conditionalFormatting sqref="B12:B21">
    <cfRule type="cellIs" dxfId="31" priority="1" operator="equal">
      <formula>"Sélectionnez..."</formula>
    </cfRule>
    <cfRule type="containsText" dxfId="30" priority="2" operator="containsText" text="Non conforme">
      <formula>NOT(ISERROR(SEARCH("Non conforme",B12)))</formula>
    </cfRule>
    <cfRule type="containsText" dxfId="29" priority="3" operator="containsText" text="perfectible">
      <formula>NOT(ISERROR(SEARCH("perfectible",B12)))</formula>
    </cfRule>
    <cfRule type="containsText" dxfId="28" priority="4" operator="containsText" text="Conforme">
      <formula>NOT(ISERROR(SEARCH("Conforme",B12)))</formula>
    </cfRule>
  </conditionalFormatting>
  <conditionalFormatting sqref="B21">
    <cfRule type="colorScale" priority="11">
      <colorScale>
        <cfvo type="min"/>
        <cfvo type="percentile" val="50"/>
        <cfvo type="max"/>
        <color rgb="FFF8696B"/>
        <color rgb="FFFFEB84"/>
        <color rgb="FF63BE7B"/>
      </colorScale>
    </cfRule>
  </conditionalFormatting>
  <dataValidations count="1">
    <dataValidation type="list" allowBlank="1" showInputMessage="1" showErrorMessage="1" sqref="B6:B10 B12:B21" xr:uid="{D7A266BD-DA21-4833-A792-F53DEF6B56A4}">
      <formula1>Choix</formula1>
    </dataValidation>
  </dataValidations>
  <printOptions horizontalCentered="1"/>
  <pageMargins left="0.39370078740157483" right="0.39370078740157483" top="0.39370078740157483" bottom="0.39370078740157483" header="0.19685039370078741" footer="0.19685039370078741"/>
  <pageSetup paperSize="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F2F85-0FE9-48FC-B048-45128927C20E}">
  <dimension ref="A1:L45"/>
  <sheetViews>
    <sheetView zoomScaleNormal="100" workbookViewId="0">
      <pane ySplit="4" topLeftCell="A5" activePane="bottomLeft" state="frozen"/>
      <selection pane="bottomLeft"/>
    </sheetView>
  </sheetViews>
  <sheetFormatPr baseColWidth="10" defaultColWidth="12" defaultRowHeight="16.5"/>
  <cols>
    <col min="1" max="1" width="77.83203125" style="6" customWidth="1"/>
    <col min="2" max="2" width="16" style="6" customWidth="1"/>
    <col min="3" max="3" width="31.6640625" style="6" customWidth="1"/>
    <col min="4" max="4" width="42" style="5" customWidth="1"/>
    <col min="5" max="5" width="2.1640625" style="6" customWidth="1"/>
    <col min="6" max="6" width="8.33203125" style="6" customWidth="1"/>
    <col min="7" max="7" width="13.6640625" style="6" hidden="1" customWidth="1"/>
    <col min="8" max="8" width="12.33203125" style="6" hidden="1" customWidth="1"/>
    <col min="9" max="9" width="12.83203125" style="6" hidden="1" customWidth="1"/>
    <col min="10" max="10" width="16.33203125" style="6" hidden="1" customWidth="1"/>
    <col min="11" max="11" width="15" style="6" hidden="1" customWidth="1"/>
    <col min="12" max="12" width="0" style="6" hidden="1" customWidth="1"/>
    <col min="13" max="13" width="12" style="6" customWidth="1"/>
    <col min="14" max="16384" width="12" style="6"/>
  </cols>
  <sheetData>
    <row r="1" spans="1:12" customFormat="1" ht="50.1" customHeight="1">
      <c r="A1" s="4"/>
      <c r="D1" s="16">
        <v>45474</v>
      </c>
    </row>
    <row r="2" spans="1:12" ht="20.25" customHeight="1">
      <c r="G2" s="21"/>
      <c r="H2" s="22" t="s">
        <v>4</v>
      </c>
      <c r="I2" s="22" t="s">
        <v>3</v>
      </c>
      <c r="J2" s="22" t="s">
        <v>2</v>
      </c>
      <c r="K2" s="22" t="s">
        <v>5</v>
      </c>
      <c r="L2" s="23" t="s">
        <v>9</v>
      </c>
    </row>
    <row r="3" spans="1:12" ht="30" customHeight="1">
      <c r="G3" s="24" t="s">
        <v>55</v>
      </c>
      <c r="H3" s="25">
        <f>COUNTIF($B$6:$B$45,"Conforme")/COUNTA($B$6:$B$24,$B$26:$B$40,$B$42:$B$45)</f>
        <v>0</v>
      </c>
      <c r="I3" s="25">
        <f>COUNTIF($B$6:$B$45,"Perfectible")/COUNTA($B$6:$B$24,$B$26:$B$40,$B$42:$B$45)</f>
        <v>0</v>
      </c>
      <c r="J3" s="25">
        <f>COUNTIF($B$6:$B$45,"Non conforme")/COUNTA($B$6:$B$24,$B$26:$B$40,$B$42:$B$45)</f>
        <v>0</v>
      </c>
      <c r="K3" s="25">
        <f>COUNTIF($B$6:$B$45,"Non concerné")/COUNTA($B$6:$B$24,$B$26:$B$40,$B$42:$B$45)</f>
        <v>0</v>
      </c>
      <c r="L3" s="26">
        <f>COUNTIF($B$6:$B$45,"Sélectionnez...")/COUNTA($B$6:$B$24,$B$26:$B$40,$B$42:$B$45)</f>
        <v>1</v>
      </c>
    </row>
    <row r="4" spans="1:12" ht="27">
      <c r="A4" s="35" t="s">
        <v>1</v>
      </c>
      <c r="B4" s="9" t="s">
        <v>8</v>
      </c>
      <c r="C4" s="9" t="s">
        <v>12</v>
      </c>
      <c r="D4" s="10" t="s">
        <v>13</v>
      </c>
    </row>
    <row r="5" spans="1:12">
      <c r="A5" s="36" t="s">
        <v>56</v>
      </c>
      <c r="B5" s="32"/>
      <c r="C5" s="32"/>
      <c r="D5" s="33"/>
    </row>
    <row r="6" spans="1:12" ht="273.75" customHeight="1">
      <c r="A6" s="13" t="s">
        <v>218</v>
      </c>
      <c r="B6" s="37" t="s">
        <v>10</v>
      </c>
      <c r="C6" s="19"/>
      <c r="D6" s="7" t="s">
        <v>256</v>
      </c>
    </row>
    <row r="7" spans="1:12" ht="25.5">
      <c r="A7" s="13" t="s">
        <v>73</v>
      </c>
      <c r="B7" s="37" t="s">
        <v>10</v>
      </c>
      <c r="C7" s="19"/>
      <c r="D7" s="7" t="s">
        <v>257</v>
      </c>
    </row>
    <row r="8" spans="1:12" ht="25.5">
      <c r="A8" s="30" t="s">
        <v>58</v>
      </c>
      <c r="B8" s="37" t="s">
        <v>10</v>
      </c>
      <c r="C8" s="38"/>
      <c r="D8" s="7" t="s">
        <v>257</v>
      </c>
    </row>
    <row r="9" spans="1:12">
      <c r="A9" s="30" t="s">
        <v>219</v>
      </c>
      <c r="B9" s="37" t="s">
        <v>10</v>
      </c>
      <c r="C9" s="38"/>
      <c r="D9" s="7" t="s">
        <v>258</v>
      </c>
    </row>
    <row r="10" spans="1:12">
      <c r="A10" s="30" t="s">
        <v>220</v>
      </c>
      <c r="B10" s="37" t="s">
        <v>10</v>
      </c>
      <c r="C10" s="38"/>
      <c r="D10" s="7" t="s">
        <v>259</v>
      </c>
    </row>
    <row r="11" spans="1:12" ht="31.5">
      <c r="A11" s="30" t="s">
        <v>59</v>
      </c>
      <c r="B11" s="37" t="s">
        <v>10</v>
      </c>
      <c r="C11" s="38"/>
      <c r="D11" s="7" t="s">
        <v>260</v>
      </c>
    </row>
    <row r="12" spans="1:12" ht="31.5">
      <c r="A12" s="30" t="s">
        <v>60</v>
      </c>
      <c r="B12" s="37" t="s">
        <v>10</v>
      </c>
      <c r="C12" s="38"/>
      <c r="D12" s="7" t="s">
        <v>81</v>
      </c>
    </row>
    <row r="13" spans="1:12" ht="47.25">
      <c r="A13" s="30" t="s">
        <v>61</v>
      </c>
      <c r="B13" s="37" t="s">
        <v>10</v>
      </c>
      <c r="C13" s="38"/>
      <c r="D13" s="7" t="s">
        <v>261</v>
      </c>
    </row>
    <row r="14" spans="1:12">
      <c r="A14" s="30" t="s">
        <v>62</v>
      </c>
      <c r="B14" s="37" t="s">
        <v>10</v>
      </c>
      <c r="C14" s="38"/>
      <c r="D14" s="7" t="s">
        <v>80</v>
      </c>
    </row>
    <row r="15" spans="1:12" ht="31.5">
      <c r="A15" s="30" t="s">
        <v>63</v>
      </c>
      <c r="B15" s="37" t="s">
        <v>10</v>
      </c>
      <c r="C15" s="38"/>
      <c r="D15" s="7" t="s">
        <v>79</v>
      </c>
    </row>
    <row r="16" spans="1:12" ht="31.5">
      <c r="A16" s="30" t="s">
        <v>64</v>
      </c>
      <c r="B16" s="37" t="s">
        <v>10</v>
      </c>
      <c r="C16" s="38"/>
      <c r="D16" s="7" t="s">
        <v>78</v>
      </c>
    </row>
    <row r="17" spans="1:6" ht="31.5">
      <c r="A17" s="30" t="s">
        <v>65</v>
      </c>
      <c r="B17" s="37" t="s">
        <v>10</v>
      </c>
      <c r="C17" s="38"/>
      <c r="D17" s="7" t="s">
        <v>262</v>
      </c>
    </row>
    <row r="18" spans="1:6">
      <c r="A18" s="30" t="s">
        <v>66</v>
      </c>
      <c r="B18" s="37" t="s">
        <v>10</v>
      </c>
      <c r="C18" s="38"/>
      <c r="D18" s="7" t="s">
        <v>263</v>
      </c>
    </row>
    <row r="19" spans="1:6" ht="31.5">
      <c r="A19" s="30" t="s">
        <v>67</v>
      </c>
      <c r="B19" s="37" t="s">
        <v>10</v>
      </c>
      <c r="C19" s="38"/>
      <c r="D19" s="7" t="s">
        <v>263</v>
      </c>
    </row>
    <row r="20" spans="1:6" ht="25.5">
      <c r="A20" s="30" t="s">
        <v>68</v>
      </c>
      <c r="B20" s="37" t="s">
        <v>10</v>
      </c>
      <c r="C20" s="38"/>
      <c r="D20" s="7" t="s">
        <v>264</v>
      </c>
    </row>
    <row r="21" spans="1:6" ht="54.75" customHeight="1">
      <c r="A21" s="30" t="s">
        <v>69</v>
      </c>
      <c r="B21" s="37" t="s">
        <v>10</v>
      </c>
      <c r="C21" s="38"/>
      <c r="D21" s="7" t="s">
        <v>74</v>
      </c>
    </row>
    <row r="22" spans="1:6" ht="31.5">
      <c r="A22" s="30" t="s">
        <v>70</v>
      </c>
      <c r="B22" s="37" t="s">
        <v>10</v>
      </c>
      <c r="C22" s="38"/>
      <c r="D22" s="7" t="s">
        <v>75</v>
      </c>
    </row>
    <row r="23" spans="1:6" ht="18.75">
      <c r="A23" s="13" t="s">
        <v>71</v>
      </c>
      <c r="B23" s="37" t="s">
        <v>10</v>
      </c>
      <c r="C23" s="38"/>
      <c r="D23" s="7" t="s">
        <v>76</v>
      </c>
      <c r="F23" s="8"/>
    </row>
    <row r="24" spans="1:6" ht="31.5">
      <c r="A24" s="13" t="s">
        <v>72</v>
      </c>
      <c r="B24" s="37" t="s">
        <v>10</v>
      </c>
      <c r="C24" s="19"/>
      <c r="D24" s="7" t="s">
        <v>77</v>
      </c>
    </row>
    <row r="25" spans="1:6">
      <c r="A25" s="36" t="s">
        <v>57</v>
      </c>
      <c r="B25" s="32"/>
      <c r="C25" s="32"/>
      <c r="D25" s="33"/>
      <c r="E25"/>
    </row>
    <row r="26" spans="1:6" ht="31.5">
      <c r="A26" s="13" t="s">
        <v>90</v>
      </c>
      <c r="B26" s="37" t="s">
        <v>10</v>
      </c>
      <c r="C26" s="19"/>
      <c r="D26" s="7" t="s">
        <v>103</v>
      </c>
    </row>
    <row r="27" spans="1:6" ht="31.5">
      <c r="A27" s="13" t="s">
        <v>91</v>
      </c>
      <c r="B27" s="37" t="s">
        <v>10</v>
      </c>
      <c r="C27" s="19"/>
      <c r="D27" s="7" t="s">
        <v>104</v>
      </c>
    </row>
    <row r="28" spans="1:6" ht="31.5">
      <c r="A28" s="13" t="s">
        <v>92</v>
      </c>
      <c r="B28" s="37" t="s">
        <v>10</v>
      </c>
      <c r="C28" s="19"/>
      <c r="D28" s="7" t="s">
        <v>265</v>
      </c>
    </row>
    <row r="29" spans="1:6" ht="25.5">
      <c r="A29" s="13" t="s">
        <v>93</v>
      </c>
      <c r="B29" s="37" t="s">
        <v>10</v>
      </c>
      <c r="C29" s="19"/>
      <c r="D29" s="7" t="s">
        <v>266</v>
      </c>
    </row>
    <row r="30" spans="1:6">
      <c r="A30" s="13" t="s">
        <v>94</v>
      </c>
      <c r="B30" s="37" t="s">
        <v>10</v>
      </c>
      <c r="C30" s="19"/>
      <c r="D30" s="7" t="s">
        <v>105</v>
      </c>
    </row>
    <row r="31" spans="1:6" ht="31.5">
      <c r="A31" s="13" t="s">
        <v>95</v>
      </c>
      <c r="B31" s="37" t="s">
        <v>10</v>
      </c>
      <c r="C31" s="19"/>
      <c r="D31" s="7" t="s">
        <v>106</v>
      </c>
    </row>
    <row r="32" spans="1:6" ht="31.5">
      <c r="A32" s="13" t="s">
        <v>96</v>
      </c>
      <c r="B32" s="37" t="s">
        <v>10</v>
      </c>
      <c r="C32" s="19"/>
      <c r="D32" s="7" t="s">
        <v>107</v>
      </c>
    </row>
    <row r="33" spans="1:4" ht="31.5">
      <c r="A33" s="13" t="s">
        <v>221</v>
      </c>
      <c r="B33" s="37" t="s">
        <v>10</v>
      </c>
      <c r="C33" s="19"/>
      <c r="D33" s="7" t="s">
        <v>108</v>
      </c>
    </row>
    <row r="34" spans="1:4">
      <c r="A34" s="13" t="s">
        <v>97</v>
      </c>
      <c r="B34" s="37" t="s">
        <v>10</v>
      </c>
      <c r="C34" s="19"/>
      <c r="D34" s="7" t="s">
        <v>109</v>
      </c>
    </row>
    <row r="35" spans="1:4" ht="31.5">
      <c r="A35" s="13" t="s">
        <v>102</v>
      </c>
      <c r="B35" s="37" t="s">
        <v>10</v>
      </c>
      <c r="C35" s="19"/>
      <c r="D35" s="7" t="s">
        <v>110</v>
      </c>
    </row>
    <row r="36" spans="1:4" ht="47.25">
      <c r="A36" s="13" t="s">
        <v>98</v>
      </c>
      <c r="B36" s="37" t="s">
        <v>10</v>
      </c>
      <c r="C36" s="19"/>
      <c r="D36" s="7" t="s">
        <v>111</v>
      </c>
    </row>
    <row r="37" spans="1:4">
      <c r="A37" s="13" t="s">
        <v>99</v>
      </c>
      <c r="B37" s="37" t="s">
        <v>10</v>
      </c>
      <c r="C37" s="19"/>
      <c r="D37" s="7" t="s">
        <v>112</v>
      </c>
    </row>
    <row r="38" spans="1:4" ht="31.5">
      <c r="A38" s="13" t="s">
        <v>100</v>
      </c>
      <c r="B38" s="37" t="s">
        <v>10</v>
      </c>
      <c r="C38" s="19"/>
      <c r="D38" s="7" t="s">
        <v>113</v>
      </c>
    </row>
    <row r="39" spans="1:4">
      <c r="A39" s="13" t="s">
        <v>222</v>
      </c>
      <c r="B39" s="37" t="s">
        <v>10</v>
      </c>
      <c r="C39" s="19"/>
      <c r="D39" s="7" t="s">
        <v>114</v>
      </c>
    </row>
    <row r="40" spans="1:4" ht="31.5">
      <c r="A40" s="13" t="s">
        <v>101</v>
      </c>
      <c r="B40" s="37" t="s">
        <v>10</v>
      </c>
      <c r="C40" s="19"/>
      <c r="D40" s="7" t="s">
        <v>115</v>
      </c>
    </row>
    <row r="41" spans="1:4">
      <c r="A41" s="36" t="s">
        <v>82</v>
      </c>
      <c r="B41" s="32"/>
      <c r="C41" s="32"/>
      <c r="D41" s="33"/>
    </row>
    <row r="42" spans="1:4">
      <c r="A42" s="13" t="s">
        <v>83</v>
      </c>
      <c r="B42" s="37" t="s">
        <v>10</v>
      </c>
      <c r="C42" s="19"/>
      <c r="D42" s="7" t="s">
        <v>86</v>
      </c>
    </row>
    <row r="43" spans="1:4" ht="31.5">
      <c r="A43" s="13" t="s">
        <v>216</v>
      </c>
      <c r="B43" s="37" t="s">
        <v>10</v>
      </c>
      <c r="C43" s="19"/>
      <c r="D43" s="7" t="s">
        <v>87</v>
      </c>
    </row>
    <row r="44" spans="1:4">
      <c r="A44" s="13" t="s">
        <v>84</v>
      </c>
      <c r="B44" s="37" t="s">
        <v>10</v>
      </c>
      <c r="C44" s="19"/>
      <c r="D44" s="7" t="s">
        <v>88</v>
      </c>
    </row>
    <row r="45" spans="1:4" ht="31.5">
      <c r="A45" s="13" t="s">
        <v>85</v>
      </c>
      <c r="B45" s="20" t="s">
        <v>10</v>
      </c>
      <c r="C45" s="19"/>
      <c r="D45" s="7" t="s">
        <v>89</v>
      </c>
    </row>
  </sheetData>
  <sheetProtection sheet="1" objects="1" scenarios="1"/>
  <conditionalFormatting sqref="B6:B24">
    <cfRule type="cellIs" dxfId="27" priority="7" operator="equal">
      <formula>"Sélectionnez..."</formula>
    </cfRule>
    <cfRule type="containsText" dxfId="26" priority="8" operator="containsText" text="Non conforme">
      <formula>NOT(ISERROR(SEARCH("Non conforme",B6)))</formula>
    </cfRule>
    <cfRule type="containsText" dxfId="25" priority="9" operator="containsText" text="perfectible">
      <formula>NOT(ISERROR(SEARCH("perfectible",B6)))</formula>
    </cfRule>
    <cfRule type="containsText" dxfId="24" priority="10" operator="containsText" text="Conforme">
      <formula>NOT(ISERROR(SEARCH("Conforme",B6)))</formula>
    </cfRule>
    <cfRule type="colorScale" priority="11">
      <colorScale>
        <cfvo type="min"/>
        <cfvo type="percentile" val="50"/>
        <cfvo type="max"/>
        <color rgb="FFF8696B"/>
        <color rgb="FFFFEB84"/>
        <color rgb="FF63BE7B"/>
      </colorScale>
    </cfRule>
  </conditionalFormatting>
  <conditionalFormatting sqref="B26:B40 B42:B45">
    <cfRule type="cellIs" dxfId="23" priority="1" operator="equal">
      <formula>"Sélectionnez..."</formula>
    </cfRule>
    <cfRule type="containsText" dxfId="22" priority="2" operator="containsText" text="Non conforme">
      <formula>NOT(ISERROR(SEARCH("Non conforme",B26)))</formula>
    </cfRule>
    <cfRule type="containsText" dxfId="21" priority="3" operator="containsText" text="perfectible">
      <formula>NOT(ISERROR(SEARCH("perfectible",B26)))</formula>
    </cfRule>
    <cfRule type="containsText" dxfId="20" priority="4" operator="containsText" text="Conforme">
      <formula>NOT(ISERROR(SEARCH("Conforme",B26)))</formula>
    </cfRule>
  </conditionalFormatting>
  <conditionalFormatting sqref="B42:B44 B26:B40">
    <cfRule type="colorScale" priority="5">
      <colorScale>
        <cfvo type="min"/>
        <cfvo type="percentile" val="50"/>
        <cfvo type="max"/>
        <color rgb="FFF8696B"/>
        <color rgb="FFFFEB84"/>
        <color rgb="FF63BE7B"/>
      </colorScale>
    </cfRule>
  </conditionalFormatting>
  <conditionalFormatting sqref="B45">
    <cfRule type="colorScale" priority="6">
      <colorScale>
        <cfvo type="min"/>
        <cfvo type="percentile" val="50"/>
        <cfvo type="max"/>
        <color rgb="FFF8696B"/>
        <color rgb="FFFFEB84"/>
        <color rgb="FF63BE7B"/>
      </colorScale>
    </cfRule>
  </conditionalFormatting>
  <dataValidations count="1">
    <dataValidation type="list" allowBlank="1" showInputMessage="1" showErrorMessage="1" sqref="B6:B24 B42:B45 B26:B40" xr:uid="{70BFA1CC-51E3-40F5-9B54-CBDAF676E681}">
      <formula1>Choix</formula1>
    </dataValidation>
  </dataValidations>
  <printOptions horizontalCentered="1"/>
  <pageMargins left="0.39370078740157483" right="0.39370078740157483" top="0.39370078740157483" bottom="0.39370078740157483" header="0.19685039370078741" footer="0.19685039370078741"/>
  <pageSetup paperSize="9"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AE52D-1094-4C8D-87A6-70D444E0DB45}">
  <dimension ref="A1:L39"/>
  <sheetViews>
    <sheetView zoomScaleNormal="100" workbookViewId="0">
      <pane ySplit="4" topLeftCell="A5" activePane="bottomLeft" state="frozen"/>
      <selection pane="bottomLeft"/>
    </sheetView>
  </sheetViews>
  <sheetFormatPr baseColWidth="10" defaultColWidth="12" defaultRowHeight="16.5"/>
  <cols>
    <col min="1" max="1" width="77.83203125" style="6" customWidth="1"/>
    <col min="2" max="2" width="16" style="6" customWidth="1"/>
    <col min="3" max="3" width="31.6640625" style="6" customWidth="1"/>
    <col min="4" max="4" width="42" style="5" customWidth="1"/>
    <col min="5" max="5" width="2.1640625" style="6" customWidth="1"/>
    <col min="6" max="6" width="8.33203125" style="6" customWidth="1"/>
    <col min="7" max="7" width="13.6640625" style="6" hidden="1" customWidth="1"/>
    <col min="8" max="8" width="12.33203125" style="6" hidden="1" customWidth="1"/>
    <col min="9" max="9" width="12.83203125" style="6" hidden="1" customWidth="1"/>
    <col min="10" max="10" width="16.33203125" style="6" hidden="1" customWidth="1"/>
    <col min="11" max="11" width="15" style="6" hidden="1" customWidth="1"/>
    <col min="12" max="12" width="0" style="6" hidden="1" customWidth="1"/>
    <col min="13" max="13" width="12" style="6" customWidth="1"/>
    <col min="14" max="16384" width="12" style="6"/>
  </cols>
  <sheetData>
    <row r="1" spans="1:12" customFormat="1" ht="50.1" customHeight="1">
      <c r="A1" s="4"/>
      <c r="D1" s="16">
        <v>45474</v>
      </c>
    </row>
    <row r="2" spans="1:12" ht="20.25" customHeight="1">
      <c r="G2" s="21"/>
      <c r="H2" s="22" t="s">
        <v>4</v>
      </c>
      <c r="I2" s="22" t="s">
        <v>3</v>
      </c>
      <c r="J2" s="22" t="s">
        <v>2</v>
      </c>
      <c r="K2" s="22" t="s">
        <v>5</v>
      </c>
      <c r="L2" s="23" t="s">
        <v>9</v>
      </c>
    </row>
    <row r="3" spans="1:12" ht="30" customHeight="1">
      <c r="G3" s="24" t="s">
        <v>116</v>
      </c>
      <c r="H3" s="25">
        <f>COUNTIF($B$6:$B$39,"Conforme")/COUNTA($B$6:$B$14,$B$16:$B$19,$B$21:$B$22,$B$24:$B$28,$B$30:$B$39)</f>
        <v>0</v>
      </c>
      <c r="I3" s="25">
        <f>COUNTIF($B$6:$B$39,"Perfectible")/COUNTA($B$6:$B$14,$B$16:$B$19,$B$21:$B$22,$B$24:$B$28,$B$30:$B$39)</f>
        <v>0</v>
      </c>
      <c r="J3" s="25">
        <f>COUNTIF($B$6:$B$39,"Non conforme")/COUNTA($B$6:$B$14,$B$16:$B$19,$B$21:$B$22,$B$24:$B$28,$B$30:$B$39)</f>
        <v>0</v>
      </c>
      <c r="K3" s="25">
        <f>COUNTIF($B$6:$B$39,"Non concerné")/COUNTA($B$6:$B$14,$B$16:$B$19,$B$21:$B$22,$B$24:$B$28,$B$30:$B$39)</f>
        <v>0</v>
      </c>
      <c r="L3" s="26">
        <f>COUNTIF($B$6:$B$39,"Sélectionnez...")/COUNTA($B$6:$B$14,$B$16:$B$19,$B$21:$B$22,$B$24:$B$28,$B$30:$B$39)</f>
        <v>1</v>
      </c>
    </row>
    <row r="4" spans="1:12" ht="27">
      <c r="A4" s="35" t="s">
        <v>1</v>
      </c>
      <c r="B4" s="9" t="s">
        <v>8</v>
      </c>
      <c r="C4" s="9" t="s">
        <v>12</v>
      </c>
      <c r="D4" s="10" t="s">
        <v>13</v>
      </c>
    </row>
    <row r="5" spans="1:12">
      <c r="A5" s="36" t="s">
        <v>117</v>
      </c>
      <c r="B5" s="32"/>
      <c r="C5" s="32"/>
      <c r="D5" s="33"/>
    </row>
    <row r="6" spans="1:12" ht="25.5">
      <c r="A6" s="13" t="s">
        <v>118</v>
      </c>
      <c r="B6" s="37" t="s">
        <v>10</v>
      </c>
      <c r="C6" s="19"/>
      <c r="D6" s="7" t="s">
        <v>267</v>
      </c>
    </row>
    <row r="7" spans="1:12" ht="31.5">
      <c r="A7" s="13" t="s">
        <v>119</v>
      </c>
      <c r="B7" s="37" t="s">
        <v>10</v>
      </c>
      <c r="C7" s="19"/>
      <c r="D7" s="7" t="s">
        <v>268</v>
      </c>
    </row>
    <row r="8" spans="1:12" ht="173.25">
      <c r="A8" s="30" t="s">
        <v>120</v>
      </c>
      <c r="B8" s="37" t="s">
        <v>10</v>
      </c>
      <c r="C8" s="38"/>
      <c r="D8" s="7" t="s">
        <v>269</v>
      </c>
    </row>
    <row r="9" spans="1:12" ht="31.5">
      <c r="A9" s="30" t="s">
        <v>223</v>
      </c>
      <c r="B9" s="37" t="s">
        <v>10</v>
      </c>
      <c r="C9" s="38"/>
      <c r="D9" s="7" t="s">
        <v>131</v>
      </c>
    </row>
    <row r="10" spans="1:12" ht="47.25">
      <c r="A10" s="30" t="s">
        <v>121</v>
      </c>
      <c r="B10" s="37" t="s">
        <v>10</v>
      </c>
      <c r="C10" s="38"/>
      <c r="D10" s="7" t="s">
        <v>130</v>
      </c>
    </row>
    <row r="11" spans="1:12">
      <c r="A11" s="30" t="s">
        <v>122</v>
      </c>
      <c r="B11" s="37" t="s">
        <v>10</v>
      </c>
      <c r="C11" s="38"/>
      <c r="D11" s="7" t="s">
        <v>129</v>
      </c>
    </row>
    <row r="12" spans="1:12" ht="31.5">
      <c r="A12" s="30" t="s">
        <v>123</v>
      </c>
      <c r="B12" s="37" t="s">
        <v>10</v>
      </c>
      <c r="C12" s="38"/>
      <c r="D12" s="7" t="s">
        <v>128</v>
      </c>
    </row>
    <row r="13" spans="1:12" ht="31.5">
      <c r="A13" s="30" t="s">
        <v>124</v>
      </c>
      <c r="B13" s="37" t="s">
        <v>10</v>
      </c>
      <c r="C13" s="38"/>
      <c r="D13" s="7" t="s">
        <v>127</v>
      </c>
    </row>
    <row r="14" spans="1:12" ht="31.5">
      <c r="A14" s="30" t="s">
        <v>125</v>
      </c>
      <c r="B14" s="37" t="s">
        <v>10</v>
      </c>
      <c r="C14" s="38"/>
      <c r="D14" s="7" t="s">
        <v>126</v>
      </c>
    </row>
    <row r="15" spans="1:12">
      <c r="A15" s="36" t="s">
        <v>132</v>
      </c>
      <c r="B15" s="32"/>
      <c r="C15" s="32"/>
      <c r="D15" s="33"/>
      <c r="E15"/>
    </row>
    <row r="16" spans="1:12" ht="31.5">
      <c r="A16" s="13" t="s">
        <v>224</v>
      </c>
      <c r="B16" s="37" t="s">
        <v>10</v>
      </c>
      <c r="C16" s="19"/>
      <c r="D16" s="7" t="s">
        <v>137</v>
      </c>
    </row>
    <row r="17" spans="1:4" ht="31.5">
      <c r="A17" s="13" t="s">
        <v>225</v>
      </c>
      <c r="B17" s="37" t="s">
        <v>10</v>
      </c>
      <c r="C17" s="19"/>
      <c r="D17" s="7" t="s">
        <v>136</v>
      </c>
    </row>
    <row r="18" spans="1:4" ht="31.5">
      <c r="A18" s="13" t="s">
        <v>133</v>
      </c>
      <c r="B18" s="37" t="s">
        <v>10</v>
      </c>
      <c r="C18" s="19"/>
      <c r="D18" s="7" t="s">
        <v>135</v>
      </c>
    </row>
    <row r="19" spans="1:4" ht="31.5">
      <c r="A19" s="13" t="s">
        <v>227</v>
      </c>
      <c r="B19" s="37" t="s">
        <v>10</v>
      </c>
      <c r="C19" s="19"/>
      <c r="D19" s="7" t="s">
        <v>134</v>
      </c>
    </row>
    <row r="20" spans="1:4">
      <c r="A20" s="36" t="s">
        <v>138</v>
      </c>
      <c r="B20" s="32"/>
      <c r="C20" s="32"/>
      <c r="D20" s="33"/>
    </row>
    <row r="21" spans="1:4" ht="21" customHeight="1">
      <c r="A21" s="13" t="s">
        <v>226</v>
      </c>
      <c r="B21" s="37" t="s">
        <v>10</v>
      </c>
      <c r="C21" s="19"/>
      <c r="D21" s="7" t="s">
        <v>140</v>
      </c>
    </row>
    <row r="22" spans="1:4" ht="21" customHeight="1">
      <c r="A22" s="13" t="s">
        <v>139</v>
      </c>
      <c r="B22" s="37" t="s">
        <v>10</v>
      </c>
      <c r="C22" s="19"/>
      <c r="D22" s="7" t="s">
        <v>141</v>
      </c>
    </row>
    <row r="23" spans="1:4">
      <c r="A23" s="36" t="s">
        <v>142</v>
      </c>
      <c r="B23" s="32"/>
      <c r="C23" s="32"/>
      <c r="D23" s="33"/>
    </row>
    <row r="24" spans="1:4" ht="63">
      <c r="A24" s="13" t="s">
        <v>231</v>
      </c>
      <c r="B24" s="37" t="s">
        <v>10</v>
      </c>
      <c r="C24" s="19"/>
      <c r="D24" s="7" t="s">
        <v>149</v>
      </c>
    </row>
    <row r="25" spans="1:4" ht="63">
      <c r="A25" s="13" t="s">
        <v>228</v>
      </c>
      <c r="B25" s="37" t="s">
        <v>10</v>
      </c>
      <c r="C25" s="19"/>
      <c r="D25" s="7" t="s">
        <v>270</v>
      </c>
    </row>
    <row r="26" spans="1:4" ht="47.25">
      <c r="A26" s="13" t="s">
        <v>144</v>
      </c>
      <c r="B26" s="37" t="s">
        <v>10</v>
      </c>
      <c r="C26" s="19"/>
      <c r="D26" s="7" t="s">
        <v>148</v>
      </c>
    </row>
    <row r="27" spans="1:4">
      <c r="A27" s="13" t="s">
        <v>229</v>
      </c>
      <c r="B27" s="37" t="s">
        <v>10</v>
      </c>
      <c r="C27" s="19"/>
      <c r="D27" s="7" t="s">
        <v>147</v>
      </c>
    </row>
    <row r="28" spans="1:4" ht="31.5">
      <c r="A28" s="13" t="s">
        <v>145</v>
      </c>
      <c r="B28" s="37" t="s">
        <v>10</v>
      </c>
      <c r="C28" s="19"/>
      <c r="D28" s="7" t="s">
        <v>146</v>
      </c>
    </row>
    <row r="29" spans="1:4">
      <c r="A29" s="36" t="s">
        <v>143</v>
      </c>
      <c r="B29" s="32"/>
      <c r="C29" s="32"/>
      <c r="D29" s="33"/>
    </row>
    <row r="30" spans="1:4" ht="31.5">
      <c r="A30" s="13" t="s">
        <v>150</v>
      </c>
      <c r="B30" s="37" t="s">
        <v>10</v>
      </c>
      <c r="C30" s="19"/>
      <c r="D30" s="7" t="s">
        <v>156</v>
      </c>
    </row>
    <row r="31" spans="1:4" ht="31.5">
      <c r="A31" s="13" t="s">
        <v>230</v>
      </c>
      <c r="B31" s="37" t="s">
        <v>10</v>
      </c>
      <c r="C31" s="19"/>
      <c r="D31" s="7" t="s">
        <v>157</v>
      </c>
    </row>
    <row r="32" spans="1:4" ht="31.5">
      <c r="A32" s="13" t="s">
        <v>151</v>
      </c>
      <c r="B32" s="37" t="s">
        <v>10</v>
      </c>
      <c r="C32" s="19"/>
      <c r="D32" s="7" t="s">
        <v>158</v>
      </c>
    </row>
    <row r="33" spans="1:4" ht="31.5">
      <c r="A33" s="13" t="s">
        <v>152</v>
      </c>
      <c r="B33" s="37" t="s">
        <v>10</v>
      </c>
      <c r="C33" s="19"/>
      <c r="D33" s="7" t="s">
        <v>159</v>
      </c>
    </row>
    <row r="34" spans="1:4">
      <c r="A34" s="13" t="s">
        <v>232</v>
      </c>
      <c r="B34" s="37" t="s">
        <v>10</v>
      </c>
      <c r="C34" s="19"/>
      <c r="D34" s="7" t="s">
        <v>160</v>
      </c>
    </row>
    <row r="35" spans="1:4" ht="110.25">
      <c r="A35" s="13" t="s">
        <v>233</v>
      </c>
      <c r="B35" s="37" t="s">
        <v>10</v>
      </c>
      <c r="C35" s="19"/>
      <c r="D35" s="7" t="s">
        <v>161</v>
      </c>
    </row>
    <row r="36" spans="1:4" ht="31.5">
      <c r="A36" s="13" t="s">
        <v>153</v>
      </c>
      <c r="B36" s="37" t="s">
        <v>10</v>
      </c>
      <c r="C36" s="19"/>
      <c r="D36" s="7" t="s">
        <v>162</v>
      </c>
    </row>
    <row r="37" spans="1:4" ht="31.5">
      <c r="A37" s="13" t="s">
        <v>154</v>
      </c>
      <c r="B37" s="37" t="s">
        <v>10</v>
      </c>
      <c r="C37" s="19"/>
      <c r="D37" s="7" t="s">
        <v>163</v>
      </c>
    </row>
    <row r="38" spans="1:4" ht="44.25" customHeight="1">
      <c r="A38" s="13" t="s">
        <v>234</v>
      </c>
      <c r="B38" s="37" t="s">
        <v>10</v>
      </c>
      <c r="C38" s="19"/>
      <c r="D38" s="7" t="s">
        <v>164</v>
      </c>
    </row>
    <row r="39" spans="1:4" ht="31.5">
      <c r="A39" s="13" t="s">
        <v>155</v>
      </c>
      <c r="B39" s="37" t="s">
        <v>10</v>
      </c>
      <c r="C39" s="19"/>
      <c r="D39" s="7" t="s">
        <v>165</v>
      </c>
    </row>
  </sheetData>
  <sheetProtection sheet="1" objects="1" scenarios="1"/>
  <conditionalFormatting sqref="B6:B14">
    <cfRule type="cellIs" dxfId="19" priority="177" operator="equal">
      <formula>"Sélectionnez..."</formula>
    </cfRule>
    <cfRule type="containsText" dxfId="18" priority="178" operator="containsText" text="Non conforme">
      <formula>NOT(ISERROR(SEARCH("Non conforme",B6)))</formula>
    </cfRule>
    <cfRule type="containsText" dxfId="17" priority="179" operator="containsText" text="perfectible">
      <formula>NOT(ISERROR(SEARCH("perfectible",B6)))</formula>
    </cfRule>
    <cfRule type="containsText" dxfId="16" priority="180" operator="containsText" text="Conforme">
      <formula>NOT(ISERROR(SEARCH("Conforme",B6)))</formula>
    </cfRule>
    <cfRule type="colorScale" priority="181">
      <colorScale>
        <cfvo type="min"/>
        <cfvo type="percentile" val="50"/>
        <cfvo type="max"/>
        <color rgb="FFF8696B"/>
        <color rgb="FFFFEB84"/>
        <color rgb="FF63BE7B"/>
      </colorScale>
    </cfRule>
  </conditionalFormatting>
  <conditionalFormatting sqref="B16:B19 B21:B22 B24:B28 B30:B39">
    <cfRule type="cellIs" dxfId="15" priority="1" operator="equal">
      <formula>"Sélectionnez..."</formula>
    </cfRule>
    <cfRule type="containsText" dxfId="14" priority="2" operator="containsText" text="Non conforme">
      <formula>NOT(ISERROR(SEARCH("Non conforme",B16)))</formula>
    </cfRule>
    <cfRule type="containsText" dxfId="13" priority="3" operator="containsText" text="perfectible">
      <formula>NOT(ISERROR(SEARCH("perfectible",B16)))</formula>
    </cfRule>
    <cfRule type="containsText" dxfId="12" priority="4" operator="containsText" text="Conforme">
      <formula>NOT(ISERROR(SEARCH("Conforme",B16)))</formula>
    </cfRule>
  </conditionalFormatting>
  <conditionalFormatting sqref="B21:B22 B16:B19 B24:B28 B30:B39">
    <cfRule type="colorScale" priority="182">
      <colorScale>
        <cfvo type="min"/>
        <cfvo type="percentile" val="50"/>
        <cfvo type="max"/>
        <color rgb="FFF8696B"/>
        <color rgb="FFFFEB84"/>
        <color rgb="FF63BE7B"/>
      </colorScale>
    </cfRule>
  </conditionalFormatting>
  <dataValidations count="1">
    <dataValidation type="list" allowBlank="1" showInputMessage="1" showErrorMessage="1" sqref="B6:B14 B16:B19 B21:B22 B24:B28 B30:B39" xr:uid="{A532B6E8-771F-493F-BB26-16FE7265E1F7}">
      <formula1>Choix</formula1>
    </dataValidation>
  </dataValidations>
  <printOptions horizontalCentered="1"/>
  <pageMargins left="0.39370078740157483" right="0.39370078740157483" top="0.39370078740157483" bottom="0.39370078740157483" header="0.19685039370078741" footer="0.19685039370078741"/>
  <pageSetup paperSize="9"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3A13E-D81A-4D4C-9EE8-BD33043DB06C}">
  <dimension ref="A1:L37"/>
  <sheetViews>
    <sheetView zoomScaleNormal="100" workbookViewId="0">
      <pane ySplit="4" topLeftCell="A5" activePane="bottomLeft" state="frozen"/>
      <selection pane="bottomLeft"/>
    </sheetView>
  </sheetViews>
  <sheetFormatPr baseColWidth="10" defaultColWidth="12" defaultRowHeight="16.5"/>
  <cols>
    <col min="1" max="1" width="77.83203125" style="6" customWidth="1"/>
    <col min="2" max="2" width="16" style="6" customWidth="1"/>
    <col min="3" max="3" width="31.6640625" style="6" customWidth="1"/>
    <col min="4" max="4" width="42" style="5" customWidth="1"/>
    <col min="5" max="5" width="2.1640625" style="6" customWidth="1"/>
    <col min="6" max="6" width="8.33203125" style="6" customWidth="1"/>
    <col min="7" max="7" width="13.6640625" style="6" hidden="1" customWidth="1"/>
    <col min="8" max="8" width="12.33203125" style="6" hidden="1" customWidth="1"/>
    <col min="9" max="9" width="12.83203125" style="6" hidden="1" customWidth="1"/>
    <col min="10" max="10" width="16.33203125" style="6" hidden="1" customWidth="1"/>
    <col min="11" max="11" width="15" style="6" hidden="1" customWidth="1"/>
    <col min="12" max="12" width="12" style="6" hidden="1" customWidth="1"/>
    <col min="13" max="13" width="12" style="6" customWidth="1"/>
    <col min="14" max="16384" width="12" style="6"/>
  </cols>
  <sheetData>
    <row r="1" spans="1:12" customFormat="1" ht="50.1" customHeight="1">
      <c r="A1" s="4"/>
      <c r="D1" s="16">
        <v>45474</v>
      </c>
    </row>
    <row r="2" spans="1:12" ht="20.25" customHeight="1">
      <c r="G2" s="21"/>
      <c r="H2" s="22" t="s">
        <v>4</v>
      </c>
      <c r="I2" s="22" t="s">
        <v>3</v>
      </c>
      <c r="J2" s="22" t="s">
        <v>2</v>
      </c>
      <c r="K2" s="22" t="s">
        <v>5</v>
      </c>
      <c r="L2" s="23" t="s">
        <v>9</v>
      </c>
    </row>
    <row r="3" spans="1:12" ht="30" customHeight="1">
      <c r="G3" s="24" t="s">
        <v>166</v>
      </c>
      <c r="H3" s="25">
        <f>COUNTIF($B$7:$B$37,"Conforme")/COUNTA($B$7:$B$16,$B$18:$B$22,$B$24:$B$28,$B$30:$B$33,$B$35:$B$37)</f>
        <v>0</v>
      </c>
      <c r="I3" s="25">
        <f>COUNTIF($B$7:$B$37,"Perfectible")/COUNTA($B$7:$B$16,$B$18:$B$22,$B$24:$B$28,$B$30:$B$33,$B$35:$B$37)</f>
        <v>0</v>
      </c>
      <c r="J3" s="25">
        <f>COUNTIF($B$7:$B$37,"Non conforme")/COUNTA($B$7:$B$16,$B$18:$B$22,$B$24:$B$28,$B$30:$B$33,$B$35:$B$37)</f>
        <v>0</v>
      </c>
      <c r="K3" s="25">
        <f>COUNTIF($B$7:$B$37,"Non concerné")/COUNTA($B$7:$B$16,$B$18:$B$22,$B$24:$B$28,$B$30:$B$33,$B$35:$B$37)</f>
        <v>0</v>
      </c>
      <c r="L3" s="26">
        <f>COUNTIF($B$7:$B$37,"Sélectionnez...")/COUNTA($B$7:$B$16,$B$18:$B$22,$B$24:$B$28,$B$30:$B$33,$B$35:$B$37)</f>
        <v>1</v>
      </c>
    </row>
    <row r="4" spans="1:12" ht="27">
      <c r="A4" s="35" t="s">
        <v>1</v>
      </c>
      <c r="B4" s="9" t="s">
        <v>8</v>
      </c>
      <c r="C4" s="9" t="s">
        <v>12</v>
      </c>
      <c r="D4" s="10" t="s">
        <v>13</v>
      </c>
    </row>
    <row r="5" spans="1:12">
      <c r="A5" s="36" t="s">
        <v>167</v>
      </c>
      <c r="B5" s="32"/>
      <c r="C5" s="32"/>
      <c r="D5" s="33"/>
    </row>
    <row r="6" spans="1:12">
      <c r="A6" s="39" t="s">
        <v>168</v>
      </c>
      <c r="B6" s="40"/>
      <c r="C6" s="40"/>
      <c r="D6" s="41"/>
    </row>
    <row r="7" spans="1:12" ht="31.5">
      <c r="A7" s="13" t="s">
        <v>169</v>
      </c>
      <c r="B7" s="37" t="s">
        <v>10</v>
      </c>
      <c r="C7" s="19"/>
      <c r="D7" s="7" t="s">
        <v>271</v>
      </c>
    </row>
    <row r="8" spans="1:12" ht="31.5">
      <c r="A8" s="13" t="s">
        <v>281</v>
      </c>
      <c r="B8" s="37" t="s">
        <v>10</v>
      </c>
      <c r="C8" s="19"/>
      <c r="D8" s="7" t="s">
        <v>183</v>
      </c>
    </row>
    <row r="9" spans="1:12" ht="31.5">
      <c r="A9" s="30" t="s">
        <v>170</v>
      </c>
      <c r="B9" s="37" t="s">
        <v>10</v>
      </c>
      <c r="C9" s="38"/>
      <c r="D9" s="7" t="s">
        <v>182</v>
      </c>
    </row>
    <row r="10" spans="1:12" ht="31.5">
      <c r="A10" s="30" t="s">
        <v>171</v>
      </c>
      <c r="B10" s="37" t="s">
        <v>10</v>
      </c>
      <c r="C10" s="38"/>
      <c r="D10" s="7" t="s">
        <v>181</v>
      </c>
    </row>
    <row r="11" spans="1:12" ht="31.5">
      <c r="A11" s="30" t="s">
        <v>172</v>
      </c>
      <c r="B11" s="37" t="s">
        <v>10</v>
      </c>
      <c r="C11" s="38"/>
      <c r="D11" s="7" t="s">
        <v>272</v>
      </c>
    </row>
    <row r="12" spans="1:12" ht="31.5">
      <c r="A12" s="30" t="s">
        <v>173</v>
      </c>
      <c r="B12" s="37" t="s">
        <v>10</v>
      </c>
      <c r="C12" s="38"/>
      <c r="D12" s="7" t="s">
        <v>180</v>
      </c>
    </row>
    <row r="13" spans="1:12" ht="31.5">
      <c r="A13" s="30" t="s">
        <v>174</v>
      </c>
      <c r="B13" s="37" t="s">
        <v>10</v>
      </c>
      <c r="C13" s="38"/>
      <c r="D13" s="7" t="s">
        <v>179</v>
      </c>
    </row>
    <row r="14" spans="1:12" ht="195.75" customHeight="1">
      <c r="A14" s="30" t="s">
        <v>213</v>
      </c>
      <c r="B14" s="37" t="s">
        <v>10</v>
      </c>
      <c r="C14" s="38"/>
      <c r="D14" s="7" t="s">
        <v>178</v>
      </c>
    </row>
    <row r="15" spans="1:12" ht="63">
      <c r="A15" s="30" t="s">
        <v>175</v>
      </c>
      <c r="B15" s="37" t="s">
        <v>10</v>
      </c>
      <c r="C15" s="38"/>
      <c r="D15" s="7" t="s">
        <v>177</v>
      </c>
    </row>
    <row r="16" spans="1:12" ht="47.25">
      <c r="A16" s="30" t="s">
        <v>176</v>
      </c>
      <c r="B16" s="37" t="s">
        <v>10</v>
      </c>
      <c r="C16" s="38"/>
      <c r="D16" s="7" t="s">
        <v>273</v>
      </c>
    </row>
    <row r="17" spans="1:5">
      <c r="A17" s="39" t="s">
        <v>184</v>
      </c>
      <c r="B17" s="40"/>
      <c r="C17" s="40"/>
      <c r="D17" s="41"/>
      <c r="E17"/>
    </row>
    <row r="18" spans="1:5" ht="63">
      <c r="A18" s="13" t="s">
        <v>188</v>
      </c>
      <c r="B18" s="37" t="s">
        <v>10</v>
      </c>
      <c r="C18" s="19"/>
      <c r="D18" s="7" t="s">
        <v>191</v>
      </c>
    </row>
    <row r="19" spans="1:5" ht="25.5">
      <c r="A19" s="13" t="s">
        <v>189</v>
      </c>
      <c r="B19" s="37" t="s">
        <v>10</v>
      </c>
      <c r="C19" s="19"/>
      <c r="D19" s="7" t="s">
        <v>274</v>
      </c>
    </row>
    <row r="20" spans="1:5">
      <c r="A20" s="13" t="s">
        <v>190</v>
      </c>
      <c r="B20" s="37" t="s">
        <v>10</v>
      </c>
      <c r="C20" s="19"/>
      <c r="D20" s="7" t="s">
        <v>192</v>
      </c>
    </row>
    <row r="21" spans="1:5" ht="141.75">
      <c r="A21" s="13" t="s">
        <v>195</v>
      </c>
      <c r="B21" s="37" t="s">
        <v>10</v>
      </c>
      <c r="C21" s="19"/>
      <c r="D21" s="7" t="s">
        <v>193</v>
      </c>
    </row>
    <row r="22" spans="1:5" ht="78.75">
      <c r="A22" s="13" t="s">
        <v>196</v>
      </c>
      <c r="B22" s="37" t="s">
        <v>10</v>
      </c>
      <c r="C22" s="19"/>
      <c r="D22" s="7" t="s">
        <v>194</v>
      </c>
    </row>
    <row r="23" spans="1:5">
      <c r="A23" s="39" t="s">
        <v>185</v>
      </c>
      <c r="B23" s="40"/>
      <c r="C23" s="40"/>
      <c r="D23" s="41"/>
    </row>
    <row r="24" spans="1:5" ht="31.5">
      <c r="A24" s="13" t="s">
        <v>197</v>
      </c>
      <c r="B24" s="37" t="s">
        <v>10</v>
      </c>
      <c r="C24" s="19"/>
      <c r="D24" s="7" t="s">
        <v>201</v>
      </c>
    </row>
    <row r="25" spans="1:5" ht="31.5">
      <c r="A25" s="13" t="s">
        <v>198</v>
      </c>
      <c r="B25" s="37" t="s">
        <v>10</v>
      </c>
      <c r="C25" s="19"/>
      <c r="D25" s="7"/>
    </row>
    <row r="26" spans="1:5" ht="31.5">
      <c r="A26" s="13" t="s">
        <v>199</v>
      </c>
      <c r="B26" s="37" t="s">
        <v>10</v>
      </c>
      <c r="C26" s="19"/>
      <c r="D26" s="7"/>
    </row>
    <row r="27" spans="1:5" ht="31.5">
      <c r="A27" s="13" t="s">
        <v>200</v>
      </c>
      <c r="B27" s="37" t="s">
        <v>10</v>
      </c>
      <c r="C27" s="19"/>
      <c r="D27" s="7" t="s">
        <v>275</v>
      </c>
    </row>
    <row r="28" spans="1:5" ht="181.5" customHeight="1">
      <c r="A28" s="13" t="s">
        <v>235</v>
      </c>
      <c r="B28" s="37" t="s">
        <v>10</v>
      </c>
      <c r="C28" s="19"/>
      <c r="D28" s="7" t="s">
        <v>202</v>
      </c>
    </row>
    <row r="29" spans="1:5">
      <c r="A29" s="39" t="s">
        <v>186</v>
      </c>
      <c r="B29" s="40"/>
      <c r="C29" s="40"/>
      <c r="D29" s="41"/>
    </row>
    <row r="30" spans="1:5" ht="31.5">
      <c r="A30" s="13" t="s">
        <v>203</v>
      </c>
      <c r="B30" s="37" t="s">
        <v>10</v>
      </c>
      <c r="C30" s="19"/>
      <c r="D30" s="7" t="s">
        <v>207</v>
      </c>
    </row>
    <row r="31" spans="1:5">
      <c r="A31" s="13" t="s">
        <v>236</v>
      </c>
      <c r="B31" s="37" t="s">
        <v>10</v>
      </c>
      <c r="C31" s="19"/>
      <c r="D31" s="7" t="s">
        <v>206</v>
      </c>
    </row>
    <row r="32" spans="1:5">
      <c r="A32" s="13" t="s">
        <v>237</v>
      </c>
      <c r="B32" s="37" t="s">
        <v>10</v>
      </c>
      <c r="C32" s="19"/>
      <c r="D32" s="7" t="s">
        <v>205</v>
      </c>
    </row>
    <row r="33" spans="1:4" ht="150.75" customHeight="1">
      <c r="A33" s="13" t="s">
        <v>238</v>
      </c>
      <c r="B33" s="37" t="s">
        <v>10</v>
      </c>
      <c r="C33" s="19"/>
      <c r="D33" s="7" t="s">
        <v>204</v>
      </c>
    </row>
    <row r="34" spans="1:4">
      <c r="A34" s="39" t="s">
        <v>187</v>
      </c>
      <c r="B34" s="40"/>
      <c r="C34" s="40"/>
      <c r="D34" s="41"/>
    </row>
    <row r="35" spans="1:4" ht="31.5">
      <c r="A35" s="13" t="s">
        <v>208</v>
      </c>
      <c r="B35" s="37" t="s">
        <v>10</v>
      </c>
      <c r="C35" s="19"/>
      <c r="D35" s="7" t="s">
        <v>209</v>
      </c>
    </row>
    <row r="36" spans="1:4">
      <c r="A36" s="13" t="s">
        <v>239</v>
      </c>
      <c r="B36" s="37" t="s">
        <v>10</v>
      </c>
      <c r="C36" s="19"/>
      <c r="D36" s="7" t="s">
        <v>210</v>
      </c>
    </row>
    <row r="37" spans="1:4" ht="116.25" customHeight="1">
      <c r="A37" s="13" t="s">
        <v>212</v>
      </c>
      <c r="B37" s="37" t="s">
        <v>10</v>
      </c>
      <c r="C37" s="19"/>
      <c r="D37" s="7" t="s">
        <v>211</v>
      </c>
    </row>
  </sheetData>
  <sheetProtection sheet="1" objects="1" scenarios="1"/>
  <conditionalFormatting sqref="B7:B16">
    <cfRule type="cellIs" dxfId="11" priority="5" operator="equal">
      <formula>"Sélectionnez..."</formula>
    </cfRule>
    <cfRule type="containsText" dxfId="10" priority="6" operator="containsText" text="Non conforme">
      <formula>NOT(ISERROR(SEARCH("Non conforme",B7)))</formula>
    </cfRule>
    <cfRule type="containsText" dxfId="9" priority="7" operator="containsText" text="perfectible">
      <formula>NOT(ISERROR(SEARCH("perfectible",B7)))</formula>
    </cfRule>
    <cfRule type="containsText" dxfId="8" priority="8" operator="containsText" text="Conforme">
      <formula>NOT(ISERROR(SEARCH("Conforme",B7)))</formula>
    </cfRule>
    <cfRule type="colorScale" priority="9">
      <colorScale>
        <cfvo type="min"/>
        <cfvo type="percentile" val="50"/>
        <cfvo type="max"/>
        <color rgb="FFF8696B"/>
        <color rgb="FFFFEB84"/>
        <color rgb="FF63BE7B"/>
      </colorScale>
    </cfRule>
  </conditionalFormatting>
  <conditionalFormatting sqref="B18:B22 B24:B28 B30:B33 B35:B37">
    <cfRule type="cellIs" dxfId="7" priority="1" operator="equal">
      <formula>"Sélectionnez..."</formula>
    </cfRule>
    <cfRule type="containsText" dxfId="6" priority="2" operator="containsText" text="Non conforme">
      <formula>NOT(ISERROR(SEARCH("Non conforme",B18)))</formula>
    </cfRule>
    <cfRule type="containsText" dxfId="5" priority="3" operator="containsText" text="perfectible">
      <formula>NOT(ISERROR(SEARCH("perfectible",B18)))</formula>
    </cfRule>
    <cfRule type="containsText" dxfId="4" priority="4" operator="containsText" text="Conforme">
      <formula>NOT(ISERROR(SEARCH("Conforme",B18)))</formula>
    </cfRule>
  </conditionalFormatting>
  <conditionalFormatting sqref="B35:B37 B30:B33 B18:B22 B24:B28">
    <cfRule type="colorScale" priority="183">
      <colorScale>
        <cfvo type="min"/>
        <cfvo type="percentile" val="50"/>
        <cfvo type="max"/>
        <color rgb="FFF8696B"/>
        <color rgb="FFFFEB84"/>
        <color rgb="FF63BE7B"/>
      </colorScale>
    </cfRule>
  </conditionalFormatting>
  <dataValidations count="1">
    <dataValidation type="list" allowBlank="1" showInputMessage="1" showErrorMessage="1" sqref="B35:B37 B7:B16 B18:B22 B30:B33 B24:B28" xr:uid="{3C27785A-2C1D-4427-9BFD-E8575742DCD5}">
      <formula1>Choix</formula1>
    </dataValidation>
  </dataValidations>
  <printOptions horizontalCentered="1"/>
  <pageMargins left="0.39370078740157483" right="0.39370078740157483" top="0.39370078740157483" bottom="0.39370078740157483" header="0.19685039370078741" footer="0.19685039370078741"/>
  <pageSetup paperSize="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A3E0A-D0CD-48D4-91D4-E9347D4764F2}">
  <dimension ref="A1:L8"/>
  <sheetViews>
    <sheetView zoomScaleNormal="100" workbookViewId="0">
      <pane ySplit="4" topLeftCell="A5" activePane="bottomLeft" state="frozen"/>
      <selection pane="bottomLeft"/>
    </sheetView>
  </sheetViews>
  <sheetFormatPr baseColWidth="10" defaultColWidth="12" defaultRowHeight="16.5"/>
  <cols>
    <col min="1" max="1" width="77.83203125" style="6" customWidth="1"/>
    <col min="2" max="2" width="16" style="6" customWidth="1"/>
    <col min="3" max="3" width="31.6640625" style="6" customWidth="1"/>
    <col min="4" max="4" width="42" style="5" customWidth="1"/>
    <col min="5" max="5" width="2.1640625" style="6" customWidth="1"/>
    <col min="6" max="6" width="8.33203125" style="6" customWidth="1"/>
    <col min="7" max="7" width="13.6640625" style="6" hidden="1" customWidth="1"/>
    <col min="8" max="8" width="12.33203125" style="6" hidden="1" customWidth="1"/>
    <col min="9" max="9" width="12.83203125" style="6" hidden="1" customWidth="1"/>
    <col min="10" max="10" width="16.33203125" style="6" hidden="1" customWidth="1"/>
    <col min="11" max="11" width="15" style="6" hidden="1" customWidth="1"/>
    <col min="12" max="12" width="12" style="6" hidden="1" customWidth="1"/>
    <col min="13" max="13" width="12" style="6" customWidth="1"/>
    <col min="14" max="16384" width="12" style="6"/>
  </cols>
  <sheetData>
    <row r="1" spans="1:12" customFormat="1" ht="50.1" customHeight="1">
      <c r="A1" s="4"/>
      <c r="D1" s="16">
        <v>45474</v>
      </c>
    </row>
    <row r="2" spans="1:12" ht="20.25" customHeight="1">
      <c r="G2" s="21"/>
      <c r="H2" s="22" t="s">
        <v>4</v>
      </c>
      <c r="I2" s="22" t="s">
        <v>3</v>
      </c>
      <c r="J2" s="22" t="s">
        <v>2</v>
      </c>
      <c r="K2" s="22" t="s">
        <v>5</v>
      </c>
      <c r="L2" s="23" t="s">
        <v>9</v>
      </c>
    </row>
    <row r="3" spans="1:12" ht="30" customHeight="1">
      <c r="G3" s="24" t="s">
        <v>53</v>
      </c>
      <c r="H3" s="25">
        <f>COUNTIF($B$6:$B$8,"Conforme")/COUNTA($B$6:$B$8)</f>
        <v>0</v>
      </c>
      <c r="I3" s="25">
        <f>COUNTIF($B$6:$B$8,"Perfectible")/COUNTA($B$6:$B$8)</f>
        <v>0</v>
      </c>
      <c r="J3" s="25">
        <f>COUNTIF($B$6:$B$8,"Non conforme")/COUNTA($B$6:$B$8)</f>
        <v>0</v>
      </c>
      <c r="K3" s="25">
        <f>COUNTIF($B$6:$B$8,"Non concerné")/COUNTA($B$6:$B$8)</f>
        <v>0</v>
      </c>
      <c r="L3" s="26">
        <f>COUNTIF($B$6:$B$8,"Sélectionnez...")/COUNTA($B$6:$B$8)</f>
        <v>1</v>
      </c>
    </row>
    <row r="4" spans="1:12" ht="27">
      <c r="A4" s="35" t="s">
        <v>1</v>
      </c>
      <c r="B4" s="9" t="s">
        <v>8</v>
      </c>
      <c r="C4" s="9" t="s">
        <v>12</v>
      </c>
      <c r="D4" s="10" t="s">
        <v>13</v>
      </c>
    </row>
    <row r="5" spans="1:12">
      <c r="A5" s="36" t="s">
        <v>240</v>
      </c>
      <c r="B5" s="32"/>
      <c r="C5" s="32"/>
      <c r="D5" s="33"/>
    </row>
    <row r="6" spans="1:12" ht="31.5">
      <c r="A6" s="11" t="s">
        <v>277</v>
      </c>
      <c r="B6" s="17" t="s">
        <v>10</v>
      </c>
      <c r="C6" s="18"/>
      <c r="D6" s="12" t="s">
        <v>276</v>
      </c>
    </row>
    <row r="7" spans="1:12">
      <c r="A7" s="11" t="s">
        <v>279</v>
      </c>
      <c r="B7" s="17" t="s">
        <v>10</v>
      </c>
      <c r="C7" s="18"/>
      <c r="D7" s="12" t="s">
        <v>241</v>
      </c>
    </row>
    <row r="8" spans="1:12" ht="31.5">
      <c r="A8" s="30" t="s">
        <v>278</v>
      </c>
      <c r="B8" s="37" t="s">
        <v>10</v>
      </c>
      <c r="C8" s="38"/>
      <c r="D8" s="7" t="s">
        <v>241</v>
      </c>
    </row>
  </sheetData>
  <sheetProtection sheet="1" objects="1" scenarios="1"/>
  <conditionalFormatting sqref="B6:B8">
    <cfRule type="cellIs" dxfId="3" priority="184" operator="equal">
      <formula>"Sélectionnez..."</formula>
    </cfRule>
    <cfRule type="containsText" dxfId="2" priority="185" operator="containsText" text="Non conforme">
      <formula>NOT(ISERROR(SEARCH("Non conforme",B6)))</formula>
    </cfRule>
    <cfRule type="containsText" dxfId="1" priority="186" operator="containsText" text="perfectible">
      <formula>NOT(ISERROR(SEARCH("perfectible",B6)))</formula>
    </cfRule>
    <cfRule type="containsText" dxfId="0" priority="187" operator="containsText" text="Conforme">
      <formula>NOT(ISERROR(SEARCH("Conforme",B6)))</formula>
    </cfRule>
    <cfRule type="colorScale" priority="188">
      <colorScale>
        <cfvo type="min"/>
        <cfvo type="percentile" val="50"/>
        <cfvo type="max"/>
        <color rgb="FFF8696B"/>
        <color rgb="FFFFEB84"/>
        <color rgb="FF63BE7B"/>
      </colorScale>
    </cfRule>
  </conditionalFormatting>
  <dataValidations count="1">
    <dataValidation type="list" allowBlank="1" showInputMessage="1" showErrorMessage="1" sqref="B6:B8" xr:uid="{C1D598C4-6D6A-438D-B624-983707A64460}">
      <formula1>Choix</formula1>
    </dataValidation>
  </dataValidations>
  <printOptions horizontalCentered="1"/>
  <pageMargins left="0.39370078740157483" right="0.39370078740157483" top="0.39370078740157483" bottom="0.39370078740157483" header="0.19685039370078741" footer="0.19685039370078741"/>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A1:A9"/>
  <sheetViews>
    <sheetView workbookViewId="0">
      <selection activeCell="A5" sqref="A5"/>
    </sheetView>
  </sheetViews>
  <sheetFormatPr baseColWidth="10" defaultRowHeight="15.75"/>
  <cols>
    <col min="1" max="1" width="39.83203125" customWidth="1"/>
  </cols>
  <sheetData>
    <row r="1" spans="1:1" ht="53.25" customHeight="1"/>
    <row r="4" spans="1:1">
      <c r="A4" s="15" t="s">
        <v>11</v>
      </c>
    </row>
    <row r="5" spans="1:1">
      <c r="A5" t="s">
        <v>4</v>
      </c>
    </row>
    <row r="6" spans="1:1">
      <c r="A6" t="s">
        <v>3</v>
      </c>
    </row>
    <row r="7" spans="1:1">
      <c r="A7" t="s">
        <v>2</v>
      </c>
    </row>
    <row r="8" spans="1:1">
      <c r="A8" t="s">
        <v>5</v>
      </c>
    </row>
    <row r="9" spans="1:1">
      <c r="A9" t="s">
        <v>10</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B F 1 P W D A 3 x 5 m l A A A A 9 Q A A A B I A H A B D b 2 5 m a W c v U G F j a 2 F n Z S 5 4 b W w g o h g A K K A U A A A A A A A A A A A A A A A A A A A A A A A A A A A A h Y 8 x D o I w A E W v Q r r T l m o M k l I G E y d J j C b G t S k F G q G Y t l j u 5 u C R v I I Y R d 0 c / / t v + P 9 + v d F s a J v g I o 1 V n U 5 B B D E I p B Z d o X S V g t 6 V Y Q w y R r d c n H g l g 1 H W N h l s k Y L a u X O C k P c e + h n s T I U I x h E 6 5 p u 9 q G X L w U d W / + V Q a e u 4 F h I w e n i N Y Q Q u F z C e E 4 g p m h j N l f 7 2 Z J z 7 b H 8 g X f W N 6 4 1 k p Q n X O 4 q m S N H 7 A n s A U E s D B B Q A A g A I A A R d T 1 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E X U 9 Y K I p H u A 4 A A A A R A A A A E w A c A E Z v c m 1 1 b G F z L 1 N l Y 3 R p b 2 4 x L m 0 g o h g A K K A U A A A A A A A A A A A A A A A A A A A A A A A A A A A A K 0 5 N L s n M z 1 M I h t C G 1 g B Q S w E C L Q A U A A I A C A A E X U 9 Y M D f H m a U A A A D 1 A A A A E g A A A A A A A A A A A A A A A A A A A A A A Q 2 9 u Z m l n L 1 B h Y 2 t h Z 2 U u e G 1 s U E s B A i 0 A F A A C A A g A B F 1 P W A / K 6 a u k A A A A 6 Q A A A B M A A A A A A A A A A A A A A A A A 8 Q A A A F t D b 2 5 0 Z W 5 0 X 1 R 5 c G V z X S 5 4 b W x Q S w E C L Q A U A A I A C A A E X U 9 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m R 1 g u x D / g E S 7 e 3 W S 0 f Q G / w A A A A A C A A A A A A A D Z g A A w A A A A B A A A A D h i O h 3 1 R L 9 1 K 1 Z l Q w i i e P t A A A A A A S A A A C g A A A A E A A A A J s g t A Z i 9 / g 8 A H D q r F D R G b 9 Q A A A A X J P z C T o D K z P K p d Z 8 v Y G g G 9 d v L w Q O a M M K t h m F 3 x 4 E g b 9 N S b Y + X 8 U T c l + D B V W P T n L 9 v + A 8 j b z H J R z 4 i J z O 7 1 r f j n M l H 8 d B G J y F M t 5 D 6 r D S q Y k U A A A A y u A A + w J M g R A L A H i j 9 x k + F H d z s j s = < / D a t a M a s h u p > 
</file>

<file path=customXml/itemProps1.xml><?xml version="1.0" encoding="utf-8"?>
<ds:datastoreItem xmlns:ds="http://schemas.openxmlformats.org/officeDocument/2006/customXml" ds:itemID="{BE4B5948-0E20-492C-BEC5-628D919E6B6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19</vt:i4>
      </vt:variant>
    </vt:vector>
  </HeadingPairs>
  <TitlesOfParts>
    <vt:vector size="27" baseType="lpstr">
      <vt:lpstr>Introduction</vt:lpstr>
      <vt:lpstr>1- Général</vt:lpstr>
      <vt:lpstr>2- Structure</vt:lpstr>
      <vt:lpstr>3- Ressources</vt:lpstr>
      <vt:lpstr>4- Processus</vt:lpstr>
      <vt:lpstr>5- Gestion de la qualité</vt:lpstr>
      <vt:lpstr>6- Informations à transmettre</vt:lpstr>
      <vt:lpstr>Choix de réponse</vt:lpstr>
      <vt:lpstr>'1- Général'!Choix</vt:lpstr>
      <vt:lpstr>'2- Structure'!Choix</vt:lpstr>
      <vt:lpstr>'3- Ressources'!Choix</vt:lpstr>
      <vt:lpstr>'4- Processus'!Choix</vt:lpstr>
      <vt:lpstr>'5- Gestion de la qualité'!Choix</vt:lpstr>
      <vt:lpstr>'6- Informations à transmettre'!Choix</vt:lpstr>
      <vt:lpstr>'1- Général'!Impression_des_titres</vt:lpstr>
      <vt:lpstr>'2- Structure'!Impression_des_titres</vt:lpstr>
      <vt:lpstr>'3- Ressources'!Impression_des_titres</vt:lpstr>
      <vt:lpstr>'4- Processus'!Impression_des_titres</vt:lpstr>
      <vt:lpstr>'5- Gestion de la qualité'!Impression_des_titres</vt:lpstr>
      <vt:lpstr>'6- Informations à transmettre'!Impression_des_titres</vt:lpstr>
      <vt:lpstr>'1- Général'!Zone_d_impression</vt:lpstr>
      <vt:lpstr>'2- Structure'!Zone_d_impression</vt:lpstr>
      <vt:lpstr>'3- Ressources'!Zone_d_impression</vt:lpstr>
      <vt:lpstr>'4- Processus'!Zone_d_impression</vt:lpstr>
      <vt:lpstr>'5- Gestion de la qualité'!Zone_d_impression</vt:lpstr>
      <vt:lpstr>'6- Informations à transmettre'!Zone_d_impression</vt:lpstr>
      <vt:lpstr>Introduction!Zone_d_impression</vt:lpstr>
    </vt:vector>
  </TitlesOfParts>
  <Company>ASN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Grilles d'auto-évaluation</dc:title>
  <dc:creator>ASN</dc:creator>
  <cp:lastModifiedBy>Annette Bernardi</cp:lastModifiedBy>
  <cp:lastPrinted>2024-06-30T08:43:59Z</cp:lastPrinted>
  <dcterms:created xsi:type="dcterms:W3CDTF">2023-10-18T13:04:44Z</dcterms:created>
  <dcterms:modified xsi:type="dcterms:W3CDTF">2024-07-03T11:10:33Z</dcterms:modified>
</cp:coreProperties>
</file>